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918" activeTab="0"/>
  </bookViews>
  <sheets>
    <sheet name="Contents" sheetId="1" r:id="rId1"/>
    <sheet name="Income Statement FINAL" sheetId="2" r:id="rId2"/>
    <sheet name="Balance Sheet FINAL" sheetId="3" r:id="rId3"/>
    <sheet name="SCE" sheetId="4" r:id="rId4"/>
    <sheet name="CashFlow" sheetId="5" r:id="rId5"/>
    <sheet name="N1-Corporate info &amp; N2 AccP " sheetId="6" r:id="rId6"/>
    <sheet name="N2a - summary" sheetId="7" r:id="rId7"/>
    <sheet name="N2b - summary" sheetId="8" r:id="rId8"/>
    <sheet name="N2d - summary" sheetId="9" r:id="rId9"/>
    <sheet name="N3 - Segment" sheetId="10" r:id="rId10"/>
    <sheet name="N5-Other income" sheetId="11" state="hidden" r:id="rId11"/>
    <sheet name="N4-Revenue" sheetId="12" r:id="rId12"/>
    <sheet name="N5-OpEx" sheetId="13" r:id="rId13"/>
    <sheet name="N7-FinanceCharge" sheetId="14" state="hidden" r:id="rId14"/>
    <sheet name="N6-Tax" sheetId="15" r:id="rId15"/>
    <sheet name="N7 - EPS" sheetId="16" r:id="rId16"/>
    <sheet name="N8 - ReclassHeldforsale" sheetId="17" r:id="rId17"/>
    <sheet name="N9 - PPE" sheetId="18" r:id="rId18"/>
    <sheet name="N10 - EmpBen" sheetId="19" r:id="rId19"/>
    <sheet name="N11 - OtherFinI" sheetId="20" r:id="rId20"/>
    <sheet name="N12 - Inventories" sheetId="21" r:id="rId21"/>
    <sheet name="N13 - Cash" sheetId="22" r:id="rId22"/>
    <sheet name="N14 -Deferred Tax" sheetId="23" r:id="rId23"/>
    <sheet name="N16 - NDR" sheetId="24" state="hidden" r:id="rId24"/>
    <sheet name="N15 - FRM" sheetId="25" r:id="rId25"/>
    <sheet name="N16 - AcquisitionMin" sheetId="26" r:id="rId26"/>
    <sheet name="N17 - IntDebt " sheetId="27" r:id="rId27"/>
    <sheet name="N18 - Provisions" sheetId="28" r:id="rId28"/>
    <sheet name="N19 - TradePay" sheetId="29" r:id="rId29"/>
    <sheet name="N20 - Commmitments1" sheetId="30" r:id="rId30"/>
    <sheet name="N21 - Contingencies" sheetId="31" r:id="rId31"/>
    <sheet name="N22 - RelatedParty" sheetId="32" r:id="rId32"/>
    <sheet name="N6-InvestmentInc" sheetId="33" state="hidden" r:id="rId33"/>
    <sheet name="N23 - SignEvents" sheetId="34" r:id="rId34"/>
    <sheet name="N24 - SubsEvents" sheetId="35" r:id="rId35"/>
    <sheet name="Sheet1" sheetId="36" r:id="rId36"/>
  </sheets>
  <externalReferences>
    <externalReference r:id="rId39"/>
    <externalReference r:id="rId40"/>
    <externalReference r:id="rId41"/>
    <externalReference r:id="rId42"/>
  </externalReferences>
  <definedNames>
    <definedName name="aa" localSheetId="25">#REF!</definedName>
    <definedName name="aa">#REF!</definedName>
    <definedName name="aaa" localSheetId="25">#REF!</definedName>
    <definedName name="aaa">#REF!</definedName>
    <definedName name="ABD_CQ_0" localSheetId="2">#REF!</definedName>
    <definedName name="ABD_CQ_0" localSheetId="25">#REF!</definedName>
    <definedName name="ABD_CQ_0" localSheetId="28">#REF!</definedName>
    <definedName name="ABD_CQ_0" localSheetId="5">#REF!</definedName>
    <definedName name="ABD_CQ_0" localSheetId="30">#REF!</definedName>
    <definedName name="ABD_CQ_0" localSheetId="7">#REF!</definedName>
    <definedName name="ABD_CQ_0" localSheetId="8">#REF!</definedName>
    <definedName name="ABD_CQ_0" localSheetId="9">#REF!</definedName>
    <definedName name="ABD_CQ_0" localSheetId="16">#REF!</definedName>
    <definedName name="ABD_CQ_0">#REF!</definedName>
    <definedName name="ABD_CQ_1" localSheetId="25">#REF!</definedName>
    <definedName name="ABD_CQ_1" localSheetId="28">#REF!</definedName>
    <definedName name="ABD_CQ_1" localSheetId="5">#REF!</definedName>
    <definedName name="ABD_CQ_1" localSheetId="30">#REF!</definedName>
    <definedName name="ABD_CQ_1" localSheetId="7">#REF!</definedName>
    <definedName name="ABD_CQ_1" localSheetId="9">#REF!</definedName>
    <definedName name="ABD_CQ_1" localSheetId="16">#REF!</definedName>
    <definedName name="ABD_CQ_1">#REF!</definedName>
    <definedName name="ABD_CQ_2" localSheetId="25">#REF!</definedName>
    <definedName name="ABD_CQ_2" localSheetId="28">#REF!</definedName>
    <definedName name="ABD_CQ_2" localSheetId="5">#REF!</definedName>
    <definedName name="ABD_CQ_2" localSheetId="30">#REF!</definedName>
    <definedName name="ABD_CQ_2" localSheetId="7">#REF!</definedName>
    <definedName name="ABD_CQ_2" localSheetId="9">#REF!</definedName>
    <definedName name="ABD_CQ_2" localSheetId="16">#REF!</definedName>
    <definedName name="ABD_CQ_2">#REF!</definedName>
    <definedName name="ABD_CQ_3" localSheetId="25">#REF!</definedName>
    <definedName name="ABD_CQ_3" localSheetId="28">#REF!</definedName>
    <definedName name="ABD_CQ_3" localSheetId="30">#REF!</definedName>
    <definedName name="ABD_CQ_3" localSheetId="7">#REF!</definedName>
    <definedName name="ABD_CQ_3" localSheetId="9">#REF!</definedName>
    <definedName name="ABD_CQ_3" localSheetId="16">#REF!</definedName>
    <definedName name="ABD_CQ_3">#REF!</definedName>
    <definedName name="ABD_CQ_4" localSheetId="25">#REF!</definedName>
    <definedName name="ABD_CQ_4" localSheetId="28">#REF!</definedName>
    <definedName name="ABD_CQ_4" localSheetId="30">#REF!</definedName>
    <definedName name="ABD_CQ_4" localSheetId="7">#REF!</definedName>
    <definedName name="ABD_CQ_4" localSheetId="9">#REF!</definedName>
    <definedName name="ABD_CQ_4" localSheetId="16">#REF!</definedName>
    <definedName name="ABD_CQ_4">#REF!</definedName>
    <definedName name="ABD_Description" localSheetId="25">#REF!</definedName>
    <definedName name="ABD_Description" localSheetId="28">#REF!</definedName>
    <definedName name="ABD_Description" localSheetId="30">#REF!</definedName>
    <definedName name="ABD_Description" localSheetId="7">#REF!</definedName>
    <definedName name="ABD_Description" localSheetId="9">#REF!</definedName>
    <definedName name="ABD_Description" localSheetId="16">#REF!</definedName>
    <definedName name="ABD_Description">#REF!</definedName>
    <definedName name="ABD_GL" localSheetId="25">#REF!</definedName>
    <definedName name="ABD_GL" localSheetId="28">#REF!</definedName>
    <definedName name="ABD_GL" localSheetId="30">#REF!</definedName>
    <definedName name="ABD_GL" localSheetId="7">#REF!</definedName>
    <definedName name="ABD_GL" localSheetId="9">#REF!</definedName>
    <definedName name="ABD_GL" localSheetId="16">#REF!</definedName>
    <definedName name="ABD_GL">#REF!</definedName>
    <definedName name="AD_CQ_0" localSheetId="25">#REF!</definedName>
    <definedName name="AD_CQ_0" localSheetId="28">#REF!</definedName>
    <definedName name="AD_CQ_0" localSheetId="30">#REF!</definedName>
    <definedName name="AD_CQ_0" localSheetId="7">#REF!</definedName>
    <definedName name="AD_CQ_0" localSheetId="9">#REF!</definedName>
    <definedName name="AD_CQ_0" localSheetId="16">#REF!</definedName>
    <definedName name="AD_CQ_0">#REF!</definedName>
    <definedName name="AD_CQ_1" localSheetId="25">#REF!</definedName>
    <definedName name="AD_CQ_1" localSheetId="28">#REF!</definedName>
    <definedName name="AD_CQ_1" localSheetId="30">#REF!</definedName>
    <definedName name="AD_CQ_1" localSheetId="7">#REF!</definedName>
    <definedName name="AD_CQ_1" localSheetId="9">#REF!</definedName>
    <definedName name="AD_CQ_1" localSheetId="16">#REF!</definedName>
    <definedName name="AD_CQ_1">#REF!</definedName>
    <definedName name="AD_CQ_2" localSheetId="25">#REF!</definedName>
    <definedName name="AD_CQ_2" localSheetId="28">#REF!</definedName>
    <definedName name="AD_CQ_2" localSheetId="30">#REF!</definedName>
    <definedName name="AD_CQ_2" localSheetId="7">#REF!</definedName>
    <definedName name="AD_CQ_2" localSheetId="9">#REF!</definedName>
    <definedName name="AD_CQ_2" localSheetId="16">#REF!</definedName>
    <definedName name="AD_CQ_2">#REF!</definedName>
    <definedName name="AD_CQ_3" localSheetId="25">#REF!</definedName>
    <definedName name="AD_CQ_3" localSheetId="28">#REF!</definedName>
    <definedName name="AD_CQ_3" localSheetId="30">#REF!</definedName>
    <definedName name="AD_CQ_3" localSheetId="7">#REF!</definedName>
    <definedName name="AD_CQ_3" localSheetId="9">#REF!</definedName>
    <definedName name="AD_CQ_3" localSheetId="16">#REF!</definedName>
    <definedName name="AD_CQ_3">#REF!</definedName>
    <definedName name="AD_CQ_4" localSheetId="25">#REF!</definedName>
    <definedName name="AD_CQ_4" localSheetId="28">#REF!</definedName>
    <definedName name="AD_CQ_4" localSheetId="30">#REF!</definedName>
    <definedName name="AD_CQ_4" localSheetId="7">#REF!</definedName>
    <definedName name="AD_CQ_4" localSheetId="9">#REF!</definedName>
    <definedName name="AD_CQ_4" localSheetId="16">#REF!</definedName>
    <definedName name="AD_CQ_4">#REF!</definedName>
    <definedName name="AD_Description" localSheetId="25">#REF!</definedName>
    <definedName name="AD_Description" localSheetId="28">#REF!</definedName>
    <definedName name="AD_Description" localSheetId="30">#REF!</definedName>
    <definedName name="AD_Description" localSheetId="7">#REF!</definedName>
    <definedName name="AD_Description" localSheetId="9">#REF!</definedName>
    <definedName name="AD_Description" localSheetId="16">#REF!</definedName>
    <definedName name="AD_Description">#REF!</definedName>
    <definedName name="AD_GL" localSheetId="25">#REF!</definedName>
    <definedName name="AD_GL" localSheetId="28">#REF!</definedName>
    <definedName name="AD_GL" localSheetId="30">#REF!</definedName>
    <definedName name="AD_GL" localSheetId="7">#REF!</definedName>
    <definedName name="AD_GL" localSheetId="9">#REF!</definedName>
    <definedName name="AD_GL" localSheetId="16">#REF!</definedName>
    <definedName name="AD_GL">#REF!</definedName>
    <definedName name="add" localSheetId="28">#REF!</definedName>
    <definedName name="add" localSheetId="30">#REF!</definedName>
    <definedName name="add" localSheetId="7">#REF!</definedName>
    <definedName name="add">#REF!</definedName>
    <definedName name="ADE_CQ_0" localSheetId="25">#REF!</definedName>
    <definedName name="ADE_CQ_0" localSheetId="28">#REF!</definedName>
    <definedName name="ADE_CQ_0" localSheetId="30">#REF!</definedName>
    <definedName name="ADE_CQ_0" localSheetId="7">#REF!</definedName>
    <definedName name="ADE_CQ_0" localSheetId="9">#REF!</definedName>
    <definedName name="ADE_CQ_0" localSheetId="16">#REF!</definedName>
    <definedName name="ADE_CQ_0">#REF!</definedName>
    <definedName name="ADE_CQ_1" localSheetId="25">#REF!</definedName>
    <definedName name="ADE_CQ_1" localSheetId="28">#REF!</definedName>
    <definedName name="ADE_CQ_1" localSheetId="30">#REF!</definedName>
    <definedName name="ADE_CQ_1" localSheetId="7">#REF!</definedName>
    <definedName name="ADE_CQ_1" localSheetId="9">#REF!</definedName>
    <definedName name="ADE_CQ_1" localSheetId="16">#REF!</definedName>
    <definedName name="ADE_CQ_1">#REF!</definedName>
    <definedName name="ADE_CQ_2" localSheetId="25">#REF!</definedName>
    <definedName name="ADE_CQ_2" localSheetId="28">#REF!</definedName>
    <definedName name="ADE_CQ_2" localSheetId="30">#REF!</definedName>
    <definedName name="ADE_CQ_2" localSheetId="7">#REF!</definedName>
    <definedName name="ADE_CQ_2" localSheetId="9">#REF!</definedName>
    <definedName name="ADE_CQ_2" localSheetId="16">#REF!</definedName>
    <definedName name="ADE_CQ_2">#REF!</definedName>
    <definedName name="ADE_CQ_3" localSheetId="25">#REF!</definedName>
    <definedName name="ADE_CQ_3" localSheetId="28">#REF!</definedName>
    <definedName name="ADE_CQ_3" localSheetId="30">#REF!</definedName>
    <definedName name="ADE_CQ_3" localSheetId="7">#REF!</definedName>
    <definedName name="ADE_CQ_3" localSheetId="9">#REF!</definedName>
    <definedName name="ADE_CQ_3" localSheetId="16">#REF!</definedName>
    <definedName name="ADE_CQ_3">#REF!</definedName>
    <definedName name="ADE_CQ_4" localSheetId="25">#REF!</definedName>
    <definedName name="ADE_CQ_4" localSheetId="28">#REF!</definedName>
    <definedName name="ADE_CQ_4" localSheetId="30">#REF!</definedName>
    <definedName name="ADE_CQ_4" localSheetId="7">#REF!</definedName>
    <definedName name="ADE_CQ_4" localSheetId="9">#REF!</definedName>
    <definedName name="ADE_CQ_4" localSheetId="16">#REF!</definedName>
    <definedName name="ADE_CQ_4">#REF!</definedName>
    <definedName name="ADE_Description" localSheetId="25">#REF!</definedName>
    <definedName name="ADE_Description" localSheetId="28">#REF!</definedName>
    <definedName name="ADE_Description" localSheetId="30">#REF!</definedName>
    <definedName name="ADE_Description" localSheetId="7">#REF!</definedName>
    <definedName name="ADE_Description" localSheetId="9">#REF!</definedName>
    <definedName name="ADE_Description" localSheetId="16">#REF!</definedName>
    <definedName name="ADE_Description">#REF!</definedName>
    <definedName name="ADE_GL" localSheetId="25">#REF!</definedName>
    <definedName name="ADE_GL" localSheetId="28">#REF!</definedName>
    <definedName name="ADE_GL" localSheetId="30">#REF!</definedName>
    <definedName name="ADE_GL" localSheetId="7">#REF!</definedName>
    <definedName name="ADE_GL" localSheetId="9">#REF!</definedName>
    <definedName name="ADE_GL" localSheetId="16">#REF!</definedName>
    <definedName name="ADE_GL">#REF!</definedName>
    <definedName name="adsadaw" localSheetId="28">#REF!</definedName>
    <definedName name="adsadaw" localSheetId="5">#REF!</definedName>
    <definedName name="adsadaw" localSheetId="30">#REF!</definedName>
    <definedName name="adsadaw">#REF!</definedName>
    <definedName name="AP_CQ_0" localSheetId="25">#REF!</definedName>
    <definedName name="AP_CQ_0" localSheetId="28">#REF!</definedName>
    <definedName name="AP_CQ_0" localSheetId="30">#REF!</definedName>
    <definedName name="AP_CQ_0" localSheetId="7">#REF!</definedName>
    <definedName name="AP_CQ_0" localSheetId="9">#REF!</definedName>
    <definedName name="AP_CQ_0" localSheetId="16">#REF!</definedName>
    <definedName name="AP_CQ_0">#REF!</definedName>
    <definedName name="AP_CQ_1" localSheetId="25">#REF!</definedName>
    <definedName name="AP_CQ_1" localSheetId="28">#REF!</definedName>
    <definedName name="AP_CQ_1" localSheetId="30">#REF!</definedName>
    <definedName name="AP_CQ_1" localSheetId="7">#REF!</definedName>
    <definedName name="AP_CQ_1" localSheetId="9">#REF!</definedName>
    <definedName name="AP_CQ_1" localSheetId="16">#REF!</definedName>
    <definedName name="AP_CQ_1">#REF!</definedName>
    <definedName name="AP_CQ_2" localSheetId="25">#REF!</definedName>
    <definedName name="AP_CQ_2" localSheetId="28">#REF!</definedName>
    <definedName name="AP_CQ_2" localSheetId="30">#REF!</definedName>
    <definedName name="AP_CQ_2" localSheetId="7">#REF!</definedName>
    <definedName name="AP_CQ_2" localSheetId="9">#REF!</definedName>
    <definedName name="AP_CQ_2" localSheetId="16">#REF!</definedName>
    <definedName name="AP_CQ_2">#REF!</definedName>
    <definedName name="AP_CQ_3" localSheetId="25">#REF!</definedName>
    <definedName name="AP_CQ_3" localSheetId="28">#REF!</definedName>
    <definedName name="AP_CQ_3" localSheetId="30">#REF!</definedName>
    <definedName name="AP_CQ_3" localSheetId="7">#REF!</definedName>
    <definedName name="AP_CQ_3" localSheetId="9">#REF!</definedName>
    <definedName name="AP_CQ_3" localSheetId="16">#REF!</definedName>
    <definedName name="AP_CQ_3">#REF!</definedName>
    <definedName name="AP_CQ_4" localSheetId="25">#REF!</definedName>
    <definedName name="AP_CQ_4" localSheetId="28">#REF!</definedName>
    <definedName name="AP_CQ_4" localSheetId="30">#REF!</definedName>
    <definedName name="AP_CQ_4" localSheetId="7">#REF!</definedName>
    <definedName name="AP_CQ_4" localSheetId="9">#REF!</definedName>
    <definedName name="AP_CQ_4" localSheetId="16">#REF!</definedName>
    <definedName name="AP_CQ_4">#REF!</definedName>
    <definedName name="AP_Description" localSheetId="25">#REF!</definedName>
    <definedName name="AP_Description" localSheetId="28">#REF!</definedName>
    <definedName name="AP_Description" localSheetId="30">#REF!</definedName>
    <definedName name="AP_Description" localSheetId="7">#REF!</definedName>
    <definedName name="AP_Description" localSheetId="9">#REF!</definedName>
    <definedName name="AP_Description" localSheetId="16">#REF!</definedName>
    <definedName name="AP_Description">#REF!</definedName>
    <definedName name="AP_GL" localSheetId="25">#REF!</definedName>
    <definedName name="AP_GL" localSheetId="28">#REF!</definedName>
    <definedName name="AP_GL" localSheetId="30">#REF!</definedName>
    <definedName name="AP_GL" localSheetId="7">#REF!</definedName>
    <definedName name="AP_GL" localSheetId="9">#REF!</definedName>
    <definedName name="AP_GL" localSheetId="16">#REF!</definedName>
    <definedName name="AP_GL">#REF!</definedName>
    <definedName name="AR_CQ_0" localSheetId="25">#REF!</definedName>
    <definedName name="AR_CQ_0" localSheetId="28">#REF!</definedName>
    <definedName name="AR_CQ_0" localSheetId="30">#REF!</definedName>
    <definedName name="AR_CQ_0" localSheetId="7">#REF!</definedName>
    <definedName name="AR_CQ_0" localSheetId="9">#REF!</definedName>
    <definedName name="AR_CQ_0" localSheetId="16">#REF!</definedName>
    <definedName name="AR_CQ_0">#REF!</definedName>
    <definedName name="AR_CQ_1" localSheetId="25">#REF!</definedName>
    <definedName name="AR_CQ_1" localSheetId="28">#REF!</definedName>
    <definedName name="AR_CQ_1" localSheetId="30">#REF!</definedName>
    <definedName name="AR_CQ_1" localSheetId="7">#REF!</definedName>
    <definedName name="AR_CQ_1" localSheetId="9">#REF!</definedName>
    <definedName name="AR_CQ_1" localSheetId="16">#REF!</definedName>
    <definedName name="AR_CQ_1">#REF!</definedName>
    <definedName name="AR_CQ_2" localSheetId="25">#REF!</definedName>
    <definedName name="AR_CQ_2" localSheetId="28">#REF!</definedName>
    <definedName name="AR_CQ_2" localSheetId="30">#REF!</definedName>
    <definedName name="AR_CQ_2" localSheetId="7">#REF!</definedName>
    <definedName name="AR_CQ_2" localSheetId="9">#REF!</definedName>
    <definedName name="AR_CQ_2" localSheetId="16">#REF!</definedName>
    <definedName name="AR_CQ_2">#REF!</definedName>
    <definedName name="AR_CQ_3" localSheetId="25">#REF!</definedName>
    <definedName name="AR_CQ_3" localSheetId="28">#REF!</definedName>
    <definedName name="AR_CQ_3" localSheetId="30">#REF!</definedName>
    <definedName name="AR_CQ_3" localSheetId="7">#REF!</definedName>
    <definedName name="AR_CQ_3" localSheetId="9">#REF!</definedName>
    <definedName name="AR_CQ_3" localSheetId="16">#REF!</definedName>
    <definedName name="AR_CQ_3">#REF!</definedName>
    <definedName name="AR_CQ_4" localSheetId="25">#REF!</definedName>
    <definedName name="AR_CQ_4" localSheetId="28">#REF!</definedName>
    <definedName name="AR_CQ_4" localSheetId="30">#REF!</definedName>
    <definedName name="AR_CQ_4" localSheetId="7">#REF!</definedName>
    <definedName name="AR_CQ_4" localSheetId="9">#REF!</definedName>
    <definedName name="AR_CQ_4" localSheetId="16">#REF!</definedName>
    <definedName name="AR_CQ_4">#REF!</definedName>
    <definedName name="AR_Description" localSheetId="25">#REF!</definedName>
    <definedName name="AR_Description" localSheetId="28">#REF!</definedName>
    <definedName name="AR_Description" localSheetId="30">#REF!</definedName>
    <definedName name="AR_Description" localSheetId="7">#REF!</definedName>
    <definedName name="AR_Description" localSheetId="9">#REF!</definedName>
    <definedName name="AR_Description" localSheetId="16">#REF!</definedName>
    <definedName name="AR_Description">#REF!</definedName>
    <definedName name="AR_GL" localSheetId="25">#REF!</definedName>
    <definedName name="AR_GL" localSheetId="28">#REF!</definedName>
    <definedName name="AR_GL" localSheetId="30">#REF!</definedName>
    <definedName name="AR_GL" localSheetId="7">#REF!</definedName>
    <definedName name="AR_GL" localSheetId="9">#REF!</definedName>
    <definedName name="AR_GL" localSheetId="16">#REF!</definedName>
    <definedName name="AR_GL">#REF!</definedName>
    <definedName name="BDE_CQ_0" localSheetId="25">#REF!</definedName>
    <definedName name="BDE_CQ_0" localSheetId="28">#REF!</definedName>
    <definedName name="BDE_CQ_0" localSheetId="30">#REF!</definedName>
    <definedName name="BDE_CQ_0" localSheetId="7">#REF!</definedName>
    <definedName name="BDE_CQ_0" localSheetId="9">#REF!</definedName>
    <definedName name="BDE_CQ_0" localSheetId="16">#REF!</definedName>
    <definedName name="BDE_CQ_0">#REF!</definedName>
    <definedName name="BDE_CQ_1" localSheetId="25">#REF!</definedName>
    <definedName name="BDE_CQ_1" localSheetId="28">#REF!</definedName>
    <definedName name="BDE_CQ_1" localSheetId="30">#REF!</definedName>
    <definedName name="BDE_CQ_1" localSheetId="7">#REF!</definedName>
    <definedName name="BDE_CQ_1" localSheetId="9">#REF!</definedName>
    <definedName name="BDE_CQ_1" localSheetId="16">#REF!</definedName>
    <definedName name="BDE_CQ_1">#REF!</definedName>
    <definedName name="BDE_CQ_2" localSheetId="25">#REF!</definedName>
    <definedName name="BDE_CQ_2" localSheetId="28">#REF!</definedName>
    <definedName name="BDE_CQ_2" localSheetId="30">#REF!</definedName>
    <definedName name="BDE_CQ_2" localSheetId="7">#REF!</definedName>
    <definedName name="BDE_CQ_2" localSheetId="9">#REF!</definedName>
    <definedName name="BDE_CQ_2" localSheetId="16">#REF!</definedName>
    <definedName name="BDE_CQ_2">#REF!</definedName>
    <definedName name="BDE_CQ_3" localSheetId="25">#REF!</definedName>
    <definedName name="BDE_CQ_3" localSheetId="28">#REF!</definedName>
    <definedName name="BDE_CQ_3" localSheetId="30">#REF!</definedName>
    <definedName name="BDE_CQ_3" localSheetId="7">#REF!</definedName>
    <definedName name="BDE_CQ_3" localSheetId="9">#REF!</definedName>
    <definedName name="BDE_CQ_3" localSheetId="16">#REF!</definedName>
    <definedName name="BDE_CQ_3">#REF!</definedName>
    <definedName name="BDE_CQ_4" localSheetId="25">#REF!</definedName>
    <definedName name="BDE_CQ_4" localSheetId="28">#REF!</definedName>
    <definedName name="BDE_CQ_4" localSheetId="30">#REF!</definedName>
    <definedName name="BDE_CQ_4" localSheetId="7">#REF!</definedName>
    <definedName name="BDE_CQ_4" localSheetId="9">#REF!</definedName>
    <definedName name="BDE_CQ_4" localSheetId="16">#REF!</definedName>
    <definedName name="BDE_CQ_4">#REF!</definedName>
    <definedName name="BDE_Description" localSheetId="25">#REF!</definedName>
    <definedName name="BDE_Description" localSheetId="28">#REF!</definedName>
    <definedName name="BDE_Description" localSheetId="30">#REF!</definedName>
    <definedName name="BDE_Description" localSheetId="7">#REF!</definedName>
    <definedName name="BDE_Description" localSheetId="9">#REF!</definedName>
    <definedName name="BDE_Description" localSheetId="16">#REF!</definedName>
    <definedName name="BDE_Description">#REF!</definedName>
    <definedName name="BDE_GL" localSheetId="25">#REF!</definedName>
    <definedName name="BDE_GL" localSheetId="28">#REF!</definedName>
    <definedName name="BDE_GL" localSheetId="30">#REF!</definedName>
    <definedName name="BDE_GL" localSheetId="7">#REF!</definedName>
    <definedName name="BDE_GL" localSheetId="9">#REF!</definedName>
    <definedName name="BDE_GL" localSheetId="16">#REF!</definedName>
    <definedName name="BDE_GL">#REF!</definedName>
    <definedName name="CA_CQ_0" localSheetId="25">#REF!</definedName>
    <definedName name="CA_CQ_0" localSheetId="28">#REF!</definedName>
    <definedName name="CA_CQ_0" localSheetId="30">#REF!</definedName>
    <definedName name="CA_CQ_0" localSheetId="7">#REF!</definedName>
    <definedName name="CA_CQ_0" localSheetId="9">#REF!</definedName>
    <definedName name="CA_CQ_0" localSheetId="16">#REF!</definedName>
    <definedName name="CA_CQ_0">#REF!</definedName>
    <definedName name="CA_CQ_1" localSheetId="25">#REF!</definedName>
    <definedName name="CA_CQ_1" localSheetId="28">#REF!</definedName>
    <definedName name="CA_CQ_1" localSheetId="30">#REF!</definedName>
    <definedName name="CA_CQ_1" localSheetId="7">#REF!</definedName>
    <definedName name="CA_CQ_1" localSheetId="9">#REF!</definedName>
    <definedName name="CA_CQ_1" localSheetId="16">#REF!</definedName>
    <definedName name="CA_CQ_1">#REF!</definedName>
    <definedName name="CA_CQ_2" localSheetId="25">#REF!</definedName>
    <definedName name="CA_CQ_2" localSheetId="28">#REF!</definedName>
    <definedName name="CA_CQ_2" localSheetId="30">#REF!</definedName>
    <definedName name="CA_CQ_2" localSheetId="7">#REF!</definedName>
    <definedName name="CA_CQ_2" localSheetId="9">#REF!</definedName>
    <definedName name="CA_CQ_2" localSheetId="16">#REF!</definedName>
    <definedName name="CA_CQ_2">#REF!</definedName>
    <definedName name="CA_CQ_3" localSheetId="25">#REF!</definedName>
    <definedName name="CA_CQ_3" localSheetId="28">#REF!</definedName>
    <definedName name="CA_CQ_3" localSheetId="30">#REF!</definedName>
    <definedName name="CA_CQ_3" localSheetId="7">#REF!</definedName>
    <definedName name="CA_CQ_3" localSheetId="9">#REF!</definedName>
    <definedName name="CA_CQ_3" localSheetId="16">#REF!</definedName>
    <definedName name="CA_CQ_3">#REF!</definedName>
    <definedName name="CA_CQ_4" localSheetId="25">#REF!</definedName>
    <definedName name="CA_CQ_4" localSheetId="28">#REF!</definedName>
    <definedName name="CA_CQ_4" localSheetId="30">#REF!</definedName>
    <definedName name="CA_CQ_4" localSheetId="7">#REF!</definedName>
    <definedName name="CA_CQ_4" localSheetId="9">#REF!</definedName>
    <definedName name="CA_CQ_4" localSheetId="16">#REF!</definedName>
    <definedName name="CA_CQ_4">#REF!</definedName>
    <definedName name="CA_Description" localSheetId="25">#REF!</definedName>
    <definedName name="CA_Description" localSheetId="28">#REF!</definedName>
    <definedName name="CA_Description" localSheetId="30">#REF!</definedName>
    <definedName name="CA_Description" localSheetId="7">#REF!</definedName>
    <definedName name="CA_Description" localSheetId="9">#REF!</definedName>
    <definedName name="CA_Description" localSheetId="16">#REF!</definedName>
    <definedName name="CA_Description">#REF!</definedName>
    <definedName name="CA_GL" localSheetId="25">#REF!</definedName>
    <definedName name="CA_GL" localSheetId="28">#REF!</definedName>
    <definedName name="CA_GL" localSheetId="30">#REF!</definedName>
    <definedName name="CA_GL" localSheetId="7">#REF!</definedName>
    <definedName name="CA_GL" localSheetId="9">#REF!</definedName>
    <definedName name="CA_GL" localSheetId="16">#REF!</definedName>
    <definedName name="CA_GL">#REF!</definedName>
    <definedName name="CCE_CQ_0" localSheetId="25">#REF!</definedName>
    <definedName name="CCE_CQ_0" localSheetId="28">#REF!</definedName>
    <definedName name="CCE_CQ_0" localSheetId="30">#REF!</definedName>
    <definedName name="CCE_CQ_0" localSheetId="7">#REF!</definedName>
    <definedName name="CCE_CQ_0" localSheetId="9">#REF!</definedName>
    <definedName name="CCE_CQ_0" localSheetId="16">#REF!</definedName>
    <definedName name="CCE_CQ_0">#REF!</definedName>
    <definedName name="CCE_CQ_1" localSheetId="25">#REF!</definedName>
    <definedName name="CCE_CQ_1" localSheetId="28">#REF!</definedName>
    <definedName name="CCE_CQ_1" localSheetId="30">#REF!</definedName>
    <definedName name="CCE_CQ_1" localSheetId="7">#REF!</definedName>
    <definedName name="CCE_CQ_1" localSheetId="9">#REF!</definedName>
    <definedName name="CCE_CQ_1" localSheetId="16">#REF!</definedName>
    <definedName name="CCE_CQ_1">#REF!</definedName>
    <definedName name="CCE_CQ_2" localSheetId="25">#REF!</definedName>
    <definedName name="CCE_CQ_2" localSheetId="28">#REF!</definedName>
    <definedName name="CCE_CQ_2" localSheetId="30">#REF!</definedName>
    <definedName name="CCE_CQ_2" localSheetId="7">#REF!</definedName>
    <definedName name="CCE_CQ_2" localSheetId="9">#REF!</definedName>
    <definedName name="CCE_CQ_2" localSheetId="16">#REF!</definedName>
    <definedName name="CCE_CQ_2">#REF!</definedName>
    <definedName name="CCE_CQ_3" localSheetId="25">#REF!</definedName>
    <definedName name="CCE_CQ_3" localSheetId="28">#REF!</definedName>
    <definedName name="CCE_CQ_3" localSheetId="30">#REF!</definedName>
    <definedName name="CCE_CQ_3" localSheetId="7">#REF!</definedName>
    <definedName name="CCE_CQ_3" localSheetId="9">#REF!</definedName>
    <definedName name="CCE_CQ_3" localSheetId="16">#REF!</definedName>
    <definedName name="CCE_CQ_3">#REF!</definedName>
    <definedName name="CCE_CQ_4" localSheetId="25">#REF!</definedName>
    <definedName name="CCE_CQ_4" localSheetId="28">#REF!</definedName>
    <definedName name="CCE_CQ_4" localSheetId="30">#REF!</definedName>
    <definedName name="CCE_CQ_4" localSheetId="7">#REF!</definedName>
    <definedName name="CCE_CQ_4" localSheetId="9">#REF!</definedName>
    <definedName name="CCE_CQ_4" localSheetId="16">#REF!</definedName>
    <definedName name="CCE_CQ_4">#REF!</definedName>
    <definedName name="CCE_Description" localSheetId="25">#REF!</definedName>
    <definedName name="CCE_Description" localSheetId="28">#REF!</definedName>
    <definedName name="CCE_Description" localSheetId="30">#REF!</definedName>
    <definedName name="CCE_Description" localSheetId="7">#REF!</definedName>
    <definedName name="CCE_Description" localSheetId="9">#REF!</definedName>
    <definedName name="CCE_Description" localSheetId="16">#REF!</definedName>
    <definedName name="CCE_Description">#REF!</definedName>
    <definedName name="CCE_GL" localSheetId="25">#REF!</definedName>
    <definedName name="CCE_GL" localSheetId="28">#REF!</definedName>
    <definedName name="CCE_GL" localSheetId="30">#REF!</definedName>
    <definedName name="CCE_GL" localSheetId="7">#REF!</definedName>
    <definedName name="CCE_GL" localSheetId="9">#REF!</definedName>
    <definedName name="CCE_GL" localSheetId="16">#REF!</definedName>
    <definedName name="CCE_GL">#REF!</definedName>
    <definedName name="CL_CQ_0" localSheetId="25">#REF!</definedName>
    <definedName name="CL_CQ_0" localSheetId="28">#REF!</definedName>
    <definedName name="CL_CQ_0" localSheetId="30">#REF!</definedName>
    <definedName name="CL_CQ_0" localSheetId="7">#REF!</definedName>
    <definedName name="CL_CQ_0" localSheetId="9">#REF!</definedName>
    <definedName name="CL_CQ_0" localSheetId="16">#REF!</definedName>
    <definedName name="CL_CQ_0">#REF!</definedName>
    <definedName name="CL_CQ_1" localSheetId="25">#REF!</definedName>
    <definedName name="CL_CQ_1" localSheetId="28">#REF!</definedName>
    <definedName name="CL_CQ_1" localSheetId="30">#REF!</definedName>
    <definedName name="CL_CQ_1" localSheetId="7">#REF!</definedName>
    <definedName name="CL_CQ_1" localSheetId="9">#REF!</definedName>
    <definedName name="CL_CQ_1" localSheetId="16">#REF!</definedName>
    <definedName name="CL_CQ_1">#REF!</definedName>
    <definedName name="CL_CQ_2" localSheetId="25">#REF!</definedName>
    <definedName name="CL_CQ_2" localSheetId="28">#REF!</definedName>
    <definedName name="CL_CQ_2" localSheetId="30">#REF!</definedName>
    <definedName name="CL_CQ_2" localSheetId="7">#REF!</definedName>
    <definedName name="CL_CQ_2" localSheetId="9">#REF!</definedName>
    <definedName name="CL_CQ_2" localSheetId="16">#REF!</definedName>
    <definedName name="CL_CQ_2">#REF!</definedName>
    <definedName name="CL_CQ_3" localSheetId="25">#REF!</definedName>
    <definedName name="CL_CQ_3" localSheetId="28">#REF!</definedName>
    <definedName name="CL_CQ_3" localSheetId="30">#REF!</definedName>
    <definedName name="CL_CQ_3" localSheetId="7">#REF!</definedName>
    <definedName name="CL_CQ_3" localSheetId="9">#REF!</definedName>
    <definedName name="CL_CQ_3" localSheetId="16">#REF!</definedName>
    <definedName name="CL_CQ_3">#REF!</definedName>
    <definedName name="CL_CQ_4" localSheetId="25">#REF!</definedName>
    <definedName name="CL_CQ_4" localSheetId="28">#REF!</definedName>
    <definedName name="CL_CQ_4" localSheetId="30">#REF!</definedName>
    <definedName name="CL_CQ_4" localSheetId="7">#REF!</definedName>
    <definedName name="CL_CQ_4" localSheetId="9">#REF!</definedName>
    <definedName name="CL_CQ_4" localSheetId="16">#REF!</definedName>
    <definedName name="CL_CQ_4">#REF!</definedName>
    <definedName name="CL_Description" localSheetId="25">#REF!</definedName>
    <definedName name="CL_Description" localSheetId="28">#REF!</definedName>
    <definedName name="CL_Description" localSheetId="30">#REF!</definedName>
    <definedName name="CL_Description" localSheetId="7">#REF!</definedName>
    <definedName name="CL_Description" localSheetId="9">#REF!</definedName>
    <definedName name="CL_Description" localSheetId="16">#REF!</definedName>
    <definedName name="CL_Description">#REF!</definedName>
    <definedName name="CL_GL" localSheetId="25">#REF!</definedName>
    <definedName name="CL_GL" localSheetId="28">#REF!</definedName>
    <definedName name="CL_GL" localSheetId="30">#REF!</definedName>
    <definedName name="CL_GL" localSheetId="7">#REF!</definedName>
    <definedName name="CL_GL" localSheetId="9">#REF!</definedName>
    <definedName name="CL_GL" localSheetId="16">#REF!</definedName>
    <definedName name="CL_GL">#REF!</definedName>
    <definedName name="COS_CQ_0" localSheetId="25">#REF!</definedName>
    <definedName name="COS_CQ_0" localSheetId="28">#REF!</definedName>
    <definedName name="COS_CQ_0" localSheetId="30">#REF!</definedName>
    <definedName name="COS_CQ_0" localSheetId="7">#REF!</definedName>
    <definedName name="COS_CQ_0" localSheetId="9">#REF!</definedName>
    <definedName name="COS_CQ_0" localSheetId="16">#REF!</definedName>
    <definedName name="COS_CQ_0">#REF!</definedName>
    <definedName name="COS_CQ_1" localSheetId="25">#REF!</definedName>
    <definedName name="COS_CQ_1" localSheetId="28">#REF!</definedName>
    <definedName name="COS_CQ_1" localSheetId="30">#REF!</definedName>
    <definedName name="COS_CQ_1" localSheetId="7">#REF!</definedName>
    <definedName name="COS_CQ_1" localSheetId="9">#REF!</definedName>
    <definedName name="COS_CQ_1" localSheetId="16">#REF!</definedName>
    <definedName name="COS_CQ_1">#REF!</definedName>
    <definedName name="COS_CQ_2" localSheetId="25">#REF!</definedName>
    <definedName name="COS_CQ_2" localSheetId="28">#REF!</definedName>
    <definedName name="COS_CQ_2" localSheetId="30">#REF!</definedName>
    <definedName name="COS_CQ_2" localSheetId="7">#REF!</definedName>
    <definedName name="COS_CQ_2" localSheetId="9">#REF!</definedName>
    <definedName name="COS_CQ_2" localSheetId="16">#REF!</definedName>
    <definedName name="COS_CQ_2">#REF!</definedName>
    <definedName name="COS_CQ_3" localSheetId="25">#REF!</definedName>
    <definedName name="COS_CQ_3" localSheetId="28">#REF!</definedName>
    <definedName name="COS_CQ_3" localSheetId="30">#REF!</definedName>
    <definedName name="COS_CQ_3" localSheetId="7">#REF!</definedName>
    <definedName name="COS_CQ_3" localSheetId="9">#REF!</definedName>
    <definedName name="COS_CQ_3" localSheetId="16">#REF!</definedName>
    <definedName name="COS_CQ_3">#REF!</definedName>
    <definedName name="COS_CQ_4" localSheetId="25">#REF!</definedName>
    <definedName name="COS_CQ_4" localSheetId="28">#REF!</definedName>
    <definedName name="COS_CQ_4" localSheetId="30">#REF!</definedName>
    <definedName name="COS_CQ_4" localSheetId="7">#REF!</definedName>
    <definedName name="COS_CQ_4" localSheetId="9">#REF!</definedName>
    <definedName name="COS_CQ_4" localSheetId="16">#REF!</definedName>
    <definedName name="COS_CQ_4">#REF!</definedName>
    <definedName name="COS_Description" localSheetId="25">#REF!</definedName>
    <definedName name="COS_Description" localSheetId="28">#REF!</definedName>
    <definedName name="COS_Description" localSheetId="30">#REF!</definedName>
    <definedName name="COS_Description" localSheetId="7">#REF!</definedName>
    <definedName name="COS_Description" localSheetId="9">#REF!</definedName>
    <definedName name="COS_Description" localSheetId="16">#REF!</definedName>
    <definedName name="COS_Description">#REF!</definedName>
    <definedName name="COS_GL" localSheetId="25">#REF!</definedName>
    <definedName name="COS_GL" localSheetId="28">#REF!</definedName>
    <definedName name="COS_GL" localSheetId="30">#REF!</definedName>
    <definedName name="COS_GL" localSheetId="7">#REF!</definedName>
    <definedName name="COS_GL" localSheetId="9">#REF!</definedName>
    <definedName name="COS_GL" localSheetId="16">#REF!</definedName>
    <definedName name="COS_GL">#REF!</definedName>
    <definedName name="Current">'[1]Info'!$B$2</definedName>
    <definedName name="dfff" localSheetId="24">#REF!</definedName>
    <definedName name="dfff" localSheetId="25">#REF!</definedName>
    <definedName name="dfff" localSheetId="28">#REF!</definedName>
    <definedName name="dfff" localSheetId="5">#REF!</definedName>
    <definedName name="dfff" localSheetId="30">#REF!</definedName>
    <definedName name="dfff" localSheetId="7">#REF!</definedName>
    <definedName name="dfff" localSheetId="8">#REF!</definedName>
    <definedName name="dfff">#REF!</definedName>
    <definedName name="Draft" localSheetId="25">'[2]IS with CoS'!#REF!</definedName>
    <definedName name="Draft" localSheetId="28">'[2]IS with CoS'!#REF!</definedName>
    <definedName name="Draft" localSheetId="5">'[2]IS with CoS'!#REF!</definedName>
    <definedName name="Draft" localSheetId="30">'[2]IS with CoS'!#REF!</definedName>
    <definedName name="Draft" localSheetId="7">'[2]IS with CoS'!#REF!</definedName>
    <definedName name="Draft" localSheetId="9">'[2]IS with CoS'!#REF!</definedName>
    <definedName name="Draft" localSheetId="16">'[2]IS with CoS'!#REF!</definedName>
    <definedName name="Draft">'[2]IS with CoS'!#REF!</definedName>
    <definedName name="dsa" localSheetId="4">#REF!</definedName>
    <definedName name="dsa" localSheetId="24">#REF!</definedName>
    <definedName name="dsa" localSheetId="25">#REF!</definedName>
    <definedName name="dsa" localSheetId="28">#REF!</definedName>
    <definedName name="dsa" localSheetId="5">#REF!</definedName>
    <definedName name="dsa" localSheetId="30">#REF!</definedName>
    <definedName name="dsa" localSheetId="7">#REF!</definedName>
    <definedName name="dsa" localSheetId="8">#REF!</definedName>
    <definedName name="dsa">#REF!</definedName>
    <definedName name="EndBudget" localSheetId="25">#REF!</definedName>
    <definedName name="EndBudget" localSheetId="28">#REF!</definedName>
    <definedName name="EndBudget" localSheetId="5">#REF!</definedName>
    <definedName name="EndBudget" localSheetId="30">#REF!</definedName>
    <definedName name="EndBudget" localSheetId="7">#REF!</definedName>
    <definedName name="EndBudget" localSheetId="8">#REF!</definedName>
    <definedName name="EndBudget" localSheetId="9">#REF!</definedName>
    <definedName name="EndBudget" localSheetId="16">#REF!</definedName>
    <definedName name="EndBudget">#REF!</definedName>
    <definedName name="EQ_CQ_0" localSheetId="25">#REF!</definedName>
    <definedName name="EQ_CQ_0" localSheetId="28">#REF!</definedName>
    <definedName name="EQ_CQ_0" localSheetId="30">#REF!</definedName>
    <definedName name="EQ_CQ_0" localSheetId="7">#REF!</definedName>
    <definedName name="EQ_CQ_0" localSheetId="8">#REF!</definedName>
    <definedName name="EQ_CQ_0" localSheetId="9">#REF!</definedName>
    <definedName name="EQ_CQ_0" localSheetId="16">#REF!</definedName>
    <definedName name="EQ_CQ_0">#REF!</definedName>
    <definedName name="EQ_CQ_1" localSheetId="25">#REF!</definedName>
    <definedName name="EQ_CQ_1" localSheetId="28">#REF!</definedName>
    <definedName name="EQ_CQ_1" localSheetId="30">#REF!</definedName>
    <definedName name="EQ_CQ_1" localSheetId="7">#REF!</definedName>
    <definedName name="EQ_CQ_1" localSheetId="9">#REF!</definedName>
    <definedName name="EQ_CQ_1" localSheetId="16">#REF!</definedName>
    <definedName name="EQ_CQ_1">#REF!</definedName>
    <definedName name="EQ_CQ_2" localSheetId="25">#REF!</definedName>
    <definedName name="EQ_CQ_2" localSheetId="28">#REF!</definedName>
    <definedName name="EQ_CQ_2" localSheetId="30">#REF!</definedName>
    <definedName name="EQ_CQ_2" localSheetId="7">#REF!</definedName>
    <definedName name="EQ_CQ_2" localSheetId="9">#REF!</definedName>
    <definedName name="EQ_CQ_2" localSheetId="16">#REF!</definedName>
    <definedName name="EQ_CQ_2">#REF!</definedName>
    <definedName name="EQ_CQ_3" localSheetId="25">#REF!</definedName>
    <definedName name="EQ_CQ_3" localSheetId="28">#REF!</definedName>
    <definedName name="EQ_CQ_3" localSheetId="30">#REF!</definedName>
    <definedName name="EQ_CQ_3" localSheetId="7">#REF!</definedName>
    <definedName name="EQ_CQ_3" localSheetId="9">#REF!</definedName>
    <definedName name="EQ_CQ_3" localSheetId="16">#REF!</definedName>
    <definedName name="EQ_CQ_3">#REF!</definedName>
    <definedName name="EQ_CQ_4" localSheetId="25">#REF!</definedName>
    <definedName name="EQ_CQ_4" localSheetId="28">#REF!</definedName>
    <definedName name="EQ_CQ_4" localSheetId="30">#REF!</definedName>
    <definedName name="EQ_CQ_4" localSheetId="7">#REF!</definedName>
    <definedName name="EQ_CQ_4" localSheetId="9">#REF!</definedName>
    <definedName name="EQ_CQ_4" localSheetId="16">#REF!</definedName>
    <definedName name="EQ_CQ_4">#REF!</definedName>
    <definedName name="EQ_Description" localSheetId="25">#REF!</definedName>
    <definedName name="EQ_Description" localSheetId="28">#REF!</definedName>
    <definedName name="EQ_Description" localSheetId="30">#REF!</definedName>
    <definedName name="EQ_Description" localSheetId="7">#REF!</definedName>
    <definedName name="EQ_Description" localSheetId="9">#REF!</definedName>
    <definedName name="EQ_Description" localSheetId="16">#REF!</definedName>
    <definedName name="EQ_Description">#REF!</definedName>
    <definedName name="EQ_GL" localSheetId="25">#REF!</definedName>
    <definedName name="EQ_GL" localSheetId="28">#REF!</definedName>
    <definedName name="EQ_GL" localSheetId="30">#REF!</definedName>
    <definedName name="EQ_GL" localSheetId="7">#REF!</definedName>
    <definedName name="EQ_GL" localSheetId="9">#REF!</definedName>
    <definedName name="EQ_GL" localSheetId="16">#REF!</definedName>
    <definedName name="EQ_GL">#REF!</definedName>
    <definedName name="ere" localSheetId="28">#REF!</definedName>
    <definedName name="ere" localSheetId="30">#REF!</definedName>
    <definedName name="ere" localSheetId="7">#REF!</definedName>
    <definedName name="ere">#REF!</definedName>
    <definedName name="GE_CQ_0" localSheetId="25">#REF!</definedName>
    <definedName name="GE_CQ_0" localSheetId="28">#REF!</definedName>
    <definedName name="GE_CQ_0" localSheetId="30">#REF!</definedName>
    <definedName name="GE_CQ_0" localSheetId="7">#REF!</definedName>
    <definedName name="GE_CQ_0" localSheetId="9">#REF!</definedName>
    <definedName name="GE_CQ_0" localSheetId="16">#REF!</definedName>
    <definedName name="GE_CQ_0">#REF!</definedName>
    <definedName name="GE_CQ_1" localSheetId="25">#REF!</definedName>
    <definedName name="GE_CQ_1" localSheetId="28">#REF!</definedName>
    <definedName name="GE_CQ_1" localSheetId="30">#REF!</definedName>
    <definedName name="GE_CQ_1" localSheetId="7">#REF!</definedName>
    <definedName name="GE_CQ_1" localSheetId="9">#REF!</definedName>
    <definedName name="GE_CQ_1" localSheetId="16">#REF!</definedName>
    <definedName name="GE_CQ_1">#REF!</definedName>
    <definedName name="GE_CQ_2" localSheetId="25">#REF!</definedName>
    <definedName name="GE_CQ_2" localSheetId="28">#REF!</definedName>
    <definedName name="GE_CQ_2" localSheetId="30">#REF!</definedName>
    <definedName name="GE_CQ_2" localSheetId="7">#REF!</definedName>
    <definedName name="GE_CQ_2" localSheetId="9">#REF!</definedName>
    <definedName name="GE_CQ_2" localSheetId="16">#REF!</definedName>
    <definedName name="GE_CQ_2">#REF!</definedName>
    <definedName name="GE_CQ_3" localSheetId="25">#REF!</definedName>
    <definedName name="GE_CQ_3" localSheetId="28">#REF!</definedName>
    <definedName name="GE_CQ_3" localSheetId="30">#REF!</definedName>
    <definedName name="GE_CQ_3" localSheetId="7">#REF!</definedName>
    <definedName name="GE_CQ_3" localSheetId="9">#REF!</definedName>
    <definedName name="GE_CQ_3" localSheetId="16">#REF!</definedName>
    <definedName name="GE_CQ_3">#REF!</definedName>
    <definedName name="GE_CQ_4" localSheetId="25">#REF!</definedName>
    <definedName name="GE_CQ_4" localSheetId="28">#REF!</definedName>
    <definedName name="GE_CQ_4" localSheetId="30">#REF!</definedName>
    <definedName name="GE_CQ_4" localSheetId="7">#REF!</definedName>
    <definedName name="GE_CQ_4" localSheetId="9">#REF!</definedName>
    <definedName name="GE_CQ_4" localSheetId="16">#REF!</definedName>
    <definedName name="GE_CQ_4">#REF!</definedName>
    <definedName name="GE_Description" localSheetId="25">#REF!</definedName>
    <definedName name="GE_Description" localSheetId="28">#REF!</definedName>
    <definedName name="GE_Description" localSheetId="30">#REF!</definedName>
    <definedName name="GE_Description" localSheetId="7">#REF!</definedName>
    <definedName name="GE_Description" localSheetId="9">#REF!</definedName>
    <definedName name="GE_Description" localSheetId="16">#REF!</definedName>
    <definedName name="GE_Description">#REF!</definedName>
    <definedName name="GE_GL" localSheetId="25">#REF!</definedName>
    <definedName name="GE_GL" localSheetId="28">#REF!</definedName>
    <definedName name="GE_GL" localSheetId="30">#REF!</definedName>
    <definedName name="GE_GL" localSheetId="7">#REF!</definedName>
    <definedName name="GE_GL" localSheetId="9">#REF!</definedName>
    <definedName name="GE_GL" localSheetId="16">#REF!</definedName>
    <definedName name="GE_GL">#REF!</definedName>
    <definedName name="GM_CQ_0" localSheetId="25">#REF!</definedName>
    <definedName name="GM_CQ_0" localSheetId="28">#REF!</definedName>
    <definedName name="GM_CQ_0" localSheetId="30">#REF!</definedName>
    <definedName name="GM_CQ_0" localSheetId="7">#REF!</definedName>
    <definedName name="GM_CQ_0" localSheetId="9">#REF!</definedName>
    <definedName name="GM_CQ_0" localSheetId="16">#REF!</definedName>
    <definedName name="GM_CQ_0">#REF!</definedName>
    <definedName name="GM_CQ_1" localSheetId="25">#REF!</definedName>
    <definedName name="GM_CQ_1" localSheetId="28">#REF!</definedName>
    <definedName name="GM_CQ_1" localSheetId="30">#REF!</definedName>
    <definedName name="GM_CQ_1" localSheetId="7">#REF!</definedName>
    <definedName name="GM_CQ_1" localSheetId="9">#REF!</definedName>
    <definedName name="GM_CQ_1" localSheetId="16">#REF!</definedName>
    <definedName name="GM_CQ_1">#REF!</definedName>
    <definedName name="GM_CQ_2" localSheetId="25">#REF!</definedName>
    <definedName name="GM_CQ_2" localSheetId="28">#REF!</definedName>
    <definedName name="GM_CQ_2" localSheetId="30">#REF!</definedName>
    <definedName name="GM_CQ_2" localSheetId="7">#REF!</definedName>
    <definedName name="GM_CQ_2" localSheetId="9">#REF!</definedName>
    <definedName name="GM_CQ_2" localSheetId="16">#REF!</definedName>
    <definedName name="GM_CQ_2">#REF!</definedName>
    <definedName name="GM_CQ_3" localSheetId="25">#REF!</definedName>
    <definedName name="GM_CQ_3" localSheetId="28">#REF!</definedName>
    <definedName name="GM_CQ_3" localSheetId="30">#REF!</definedName>
    <definedName name="GM_CQ_3" localSheetId="7">#REF!</definedName>
    <definedName name="GM_CQ_3" localSheetId="9">#REF!</definedName>
    <definedName name="GM_CQ_3" localSheetId="16">#REF!</definedName>
    <definedName name="GM_CQ_3">#REF!</definedName>
    <definedName name="GM_CQ_4" localSheetId="25">#REF!</definedName>
    <definedName name="GM_CQ_4" localSheetId="28">#REF!</definedName>
    <definedName name="GM_CQ_4" localSheetId="30">#REF!</definedName>
    <definedName name="GM_CQ_4" localSheetId="7">#REF!</definedName>
    <definedName name="GM_CQ_4" localSheetId="9">#REF!</definedName>
    <definedName name="GM_CQ_4" localSheetId="16">#REF!</definedName>
    <definedName name="GM_CQ_4">#REF!</definedName>
    <definedName name="GM_Description" localSheetId="25">#REF!</definedName>
    <definedName name="GM_Description" localSheetId="28">#REF!</definedName>
    <definedName name="GM_Description" localSheetId="30">#REF!</definedName>
    <definedName name="GM_Description" localSheetId="7">#REF!</definedName>
    <definedName name="GM_Description" localSheetId="9">#REF!</definedName>
    <definedName name="GM_Description" localSheetId="16">#REF!</definedName>
    <definedName name="GM_Description">#REF!</definedName>
    <definedName name="GM_GL" localSheetId="25">#REF!</definedName>
    <definedName name="GM_GL" localSheetId="28">#REF!</definedName>
    <definedName name="GM_GL" localSheetId="30">#REF!</definedName>
    <definedName name="GM_GL" localSheetId="7">#REF!</definedName>
    <definedName name="GM_GL" localSheetId="9">#REF!</definedName>
    <definedName name="GM_GL" localSheetId="16">#REF!</definedName>
    <definedName name="GM_GL">#REF!</definedName>
    <definedName name="gtyhtrt" localSheetId="28">#REF!</definedName>
    <definedName name="gtyhtrt" localSheetId="5">#REF!</definedName>
    <definedName name="gtyhtrt" localSheetId="30">#REF!</definedName>
    <definedName name="gtyhtrt">#REF!</definedName>
    <definedName name="htryr432" localSheetId="28">#REF!</definedName>
    <definedName name="htryr432" localSheetId="5">#REF!</definedName>
    <definedName name="htryr432" localSheetId="30">#REF!</definedName>
    <definedName name="htryr432">#REF!</definedName>
    <definedName name="ICPT3" localSheetId="25">#REF!</definedName>
    <definedName name="ICPT3" localSheetId="28">#REF!</definedName>
    <definedName name="ICPT3" localSheetId="30">#REF!</definedName>
    <definedName name="ICPT3" localSheetId="7">#REF!</definedName>
    <definedName name="ICPT3" localSheetId="9">#REF!</definedName>
    <definedName name="ICPT3" localSheetId="16">#REF!</definedName>
    <definedName name="ICPT3">#REF!</definedName>
    <definedName name="INT_CQ_0" localSheetId="25">#REF!</definedName>
    <definedName name="INT_CQ_0" localSheetId="28">#REF!</definedName>
    <definedName name="INT_CQ_0" localSheetId="30">#REF!</definedName>
    <definedName name="INT_CQ_0" localSheetId="7">#REF!</definedName>
    <definedName name="INT_CQ_0" localSheetId="9">#REF!</definedName>
    <definedName name="INT_CQ_0" localSheetId="16">#REF!</definedName>
    <definedName name="INT_CQ_0">#REF!</definedName>
    <definedName name="INT_CQ_1" localSheetId="25">#REF!</definedName>
    <definedName name="INT_CQ_1" localSheetId="28">#REF!</definedName>
    <definedName name="INT_CQ_1" localSheetId="30">#REF!</definedName>
    <definedName name="INT_CQ_1" localSheetId="7">#REF!</definedName>
    <definedName name="INT_CQ_1" localSheetId="9">#REF!</definedName>
    <definedName name="INT_CQ_1" localSheetId="16">#REF!</definedName>
    <definedName name="INT_CQ_1">#REF!</definedName>
    <definedName name="INT_CQ_2" localSheetId="25">#REF!</definedName>
    <definedName name="INT_CQ_2" localSheetId="28">#REF!</definedName>
    <definedName name="INT_CQ_2" localSheetId="30">#REF!</definedName>
    <definedName name="INT_CQ_2" localSheetId="7">#REF!</definedName>
    <definedName name="INT_CQ_2" localSheetId="9">#REF!</definedName>
    <definedName name="INT_CQ_2" localSheetId="16">#REF!</definedName>
    <definedName name="INT_CQ_2">#REF!</definedName>
    <definedName name="INT_CQ_3" localSheetId="25">#REF!</definedName>
    <definedName name="INT_CQ_3" localSheetId="28">#REF!</definedName>
    <definedName name="INT_CQ_3" localSheetId="30">#REF!</definedName>
    <definedName name="INT_CQ_3" localSheetId="7">#REF!</definedName>
    <definedName name="INT_CQ_3" localSheetId="9">#REF!</definedName>
    <definedName name="INT_CQ_3" localSheetId="16">#REF!</definedName>
    <definedName name="INT_CQ_3">#REF!</definedName>
    <definedName name="INT_CQ_4" localSheetId="25">#REF!</definedName>
    <definedName name="INT_CQ_4" localSheetId="28">#REF!</definedName>
    <definedName name="INT_CQ_4" localSheetId="30">#REF!</definedName>
    <definedName name="INT_CQ_4" localSheetId="7">#REF!</definedName>
    <definedName name="INT_CQ_4" localSheetId="9">#REF!</definedName>
    <definedName name="INT_CQ_4" localSheetId="16">#REF!</definedName>
    <definedName name="INT_CQ_4">#REF!</definedName>
    <definedName name="INT_Description" localSheetId="25">#REF!</definedName>
    <definedName name="INT_Description" localSheetId="28">#REF!</definedName>
    <definedName name="INT_Description" localSheetId="30">#REF!</definedName>
    <definedName name="INT_Description" localSheetId="7">#REF!</definedName>
    <definedName name="INT_Description" localSheetId="9">#REF!</definedName>
    <definedName name="INT_Description" localSheetId="16">#REF!</definedName>
    <definedName name="INT_Description">#REF!</definedName>
    <definedName name="INT_GL" localSheetId="25">#REF!</definedName>
    <definedName name="INT_GL" localSheetId="28">#REF!</definedName>
    <definedName name="INT_GL" localSheetId="30">#REF!</definedName>
    <definedName name="INT_GL" localSheetId="7">#REF!</definedName>
    <definedName name="INT_GL" localSheetId="9">#REF!</definedName>
    <definedName name="INT_GL" localSheetId="16">#REF!</definedName>
    <definedName name="INT_GL">#REF!</definedName>
    <definedName name="INV_CQ_0" localSheetId="25">#REF!</definedName>
    <definedName name="INV_CQ_0" localSheetId="28">#REF!</definedName>
    <definedName name="INV_CQ_0" localSheetId="30">#REF!</definedName>
    <definedName name="INV_CQ_0" localSheetId="7">#REF!</definedName>
    <definedName name="INV_CQ_0" localSheetId="9">#REF!</definedName>
    <definedName name="INV_CQ_0" localSheetId="16">#REF!</definedName>
    <definedName name="INV_CQ_0">#REF!</definedName>
    <definedName name="INV_CQ_1" localSheetId="25">#REF!</definedName>
    <definedName name="INV_CQ_1" localSheetId="28">#REF!</definedName>
    <definedName name="INV_CQ_1" localSheetId="30">#REF!</definedName>
    <definedName name="INV_CQ_1" localSheetId="7">#REF!</definedName>
    <definedName name="INV_CQ_1" localSheetId="9">#REF!</definedName>
    <definedName name="INV_CQ_1" localSheetId="16">#REF!</definedName>
    <definedName name="INV_CQ_1">#REF!</definedName>
    <definedName name="INV_CQ_2" localSheetId="25">#REF!</definedName>
    <definedName name="INV_CQ_2" localSheetId="28">#REF!</definedName>
    <definedName name="INV_CQ_2" localSheetId="30">#REF!</definedName>
    <definedName name="INV_CQ_2" localSheetId="7">#REF!</definedName>
    <definedName name="INV_CQ_2" localSheetId="9">#REF!</definedName>
    <definedName name="INV_CQ_2" localSheetId="16">#REF!</definedName>
    <definedName name="INV_CQ_2">#REF!</definedName>
    <definedName name="INV_CQ_3" localSheetId="25">#REF!</definedName>
    <definedName name="INV_CQ_3" localSheetId="28">#REF!</definedName>
    <definedName name="INV_CQ_3" localSheetId="30">#REF!</definedName>
    <definedName name="INV_CQ_3" localSheetId="7">#REF!</definedName>
    <definedName name="INV_CQ_3" localSheetId="9">#REF!</definedName>
    <definedName name="INV_CQ_3" localSheetId="16">#REF!</definedName>
    <definedName name="INV_CQ_3">#REF!</definedName>
    <definedName name="INV_CQ_4" localSheetId="25">#REF!</definedName>
    <definedName name="INV_CQ_4" localSheetId="28">#REF!</definedName>
    <definedName name="INV_CQ_4" localSheetId="30">#REF!</definedName>
    <definedName name="INV_CQ_4" localSheetId="7">#REF!</definedName>
    <definedName name="INV_CQ_4" localSheetId="9">#REF!</definedName>
    <definedName name="INV_CQ_4" localSheetId="16">#REF!</definedName>
    <definedName name="INV_CQ_4">#REF!</definedName>
    <definedName name="INV_Description" localSheetId="25">#REF!</definedName>
    <definedName name="INV_Description" localSheetId="28">#REF!</definedName>
    <definedName name="INV_Description" localSheetId="30">#REF!</definedName>
    <definedName name="INV_Description" localSheetId="7">#REF!</definedName>
    <definedName name="INV_Description" localSheetId="9">#REF!</definedName>
    <definedName name="INV_Description" localSheetId="16">#REF!</definedName>
    <definedName name="INV_Description">#REF!</definedName>
    <definedName name="INV_GL" localSheetId="25">#REF!</definedName>
    <definedName name="INV_GL" localSheetId="28">#REF!</definedName>
    <definedName name="INV_GL" localSheetId="30">#REF!</definedName>
    <definedName name="INV_GL" localSheetId="7">#REF!</definedName>
    <definedName name="INV_GL" localSheetId="9">#REF!</definedName>
    <definedName name="INV_GL" localSheetId="16">#REF!</definedName>
    <definedName name="INV_GL">#REF!</definedName>
    <definedName name="IT_CQ_0" localSheetId="25">#REF!</definedName>
    <definedName name="IT_CQ_0" localSheetId="28">#REF!</definedName>
    <definedName name="IT_CQ_0" localSheetId="30">#REF!</definedName>
    <definedName name="IT_CQ_0" localSheetId="7">#REF!</definedName>
    <definedName name="IT_CQ_0" localSheetId="9">#REF!</definedName>
    <definedName name="IT_CQ_0" localSheetId="16">#REF!</definedName>
    <definedName name="IT_CQ_0">#REF!</definedName>
    <definedName name="IT_CQ_1" localSheetId="25">#REF!</definedName>
    <definedName name="IT_CQ_1" localSheetId="28">#REF!</definedName>
    <definedName name="IT_CQ_1" localSheetId="30">#REF!</definedName>
    <definedName name="IT_CQ_1" localSheetId="7">#REF!</definedName>
    <definedName name="IT_CQ_1" localSheetId="9">#REF!</definedName>
    <definedName name="IT_CQ_1" localSheetId="16">#REF!</definedName>
    <definedName name="IT_CQ_1">#REF!</definedName>
    <definedName name="IT_CQ_2" localSheetId="25">#REF!</definedName>
    <definedName name="IT_CQ_2" localSheetId="28">#REF!</definedName>
    <definedName name="IT_CQ_2" localSheetId="30">#REF!</definedName>
    <definedName name="IT_CQ_2" localSheetId="7">#REF!</definedName>
    <definedName name="IT_CQ_2" localSheetId="9">#REF!</definedName>
    <definedName name="IT_CQ_2" localSheetId="16">#REF!</definedName>
    <definedName name="IT_CQ_2">#REF!</definedName>
    <definedName name="IT_CQ_3" localSheetId="25">#REF!</definedName>
    <definedName name="IT_CQ_3" localSheetId="28">#REF!</definedName>
    <definedName name="IT_CQ_3" localSheetId="30">#REF!</definedName>
    <definedName name="IT_CQ_3" localSheetId="7">#REF!</definedName>
    <definedName name="IT_CQ_3" localSheetId="9">#REF!</definedName>
    <definedName name="IT_CQ_3" localSheetId="16">#REF!</definedName>
    <definedName name="IT_CQ_3">#REF!</definedName>
    <definedName name="IT_CQ_4" localSheetId="25">#REF!</definedName>
    <definedName name="IT_CQ_4" localSheetId="28">#REF!</definedName>
    <definedName name="IT_CQ_4" localSheetId="30">#REF!</definedName>
    <definedName name="IT_CQ_4" localSheetId="7">#REF!</definedName>
    <definedName name="IT_CQ_4" localSheetId="9">#REF!</definedName>
    <definedName name="IT_CQ_4" localSheetId="16">#REF!</definedName>
    <definedName name="IT_CQ_4">#REF!</definedName>
    <definedName name="IT_Description" localSheetId="25">#REF!</definedName>
    <definedName name="IT_Description" localSheetId="28">#REF!</definedName>
    <definedName name="IT_Description" localSheetId="30">#REF!</definedName>
    <definedName name="IT_Description" localSheetId="7">#REF!</definedName>
    <definedName name="IT_Description" localSheetId="9">#REF!</definedName>
    <definedName name="IT_Description" localSheetId="16">#REF!</definedName>
    <definedName name="IT_Description">#REF!</definedName>
    <definedName name="IT_GL" localSheetId="25">#REF!</definedName>
    <definedName name="IT_GL" localSheetId="28">#REF!</definedName>
    <definedName name="IT_GL" localSheetId="30">#REF!</definedName>
    <definedName name="IT_GL" localSheetId="7">#REF!</definedName>
    <definedName name="IT_GL" localSheetId="9">#REF!</definedName>
    <definedName name="IT_GL" localSheetId="16">#REF!</definedName>
    <definedName name="IT_GL">#REF!</definedName>
    <definedName name="khgg" localSheetId="28">#REF!</definedName>
    <definedName name="khgg" localSheetId="30">#REF!</definedName>
    <definedName name="khgg">#REF!</definedName>
    <definedName name="LTD_CQ_0" localSheetId="25">#REF!</definedName>
    <definedName name="LTD_CQ_0" localSheetId="28">#REF!</definedName>
    <definedName name="LTD_CQ_0" localSheetId="30">#REF!</definedName>
    <definedName name="LTD_CQ_0" localSheetId="7">#REF!</definedName>
    <definedName name="LTD_CQ_0" localSheetId="9">#REF!</definedName>
    <definedName name="LTD_CQ_0" localSheetId="16">#REF!</definedName>
    <definedName name="LTD_CQ_0">#REF!</definedName>
    <definedName name="LTD_CQ_1" localSheetId="25">#REF!</definedName>
    <definedName name="LTD_CQ_1" localSheetId="28">#REF!</definedName>
    <definedName name="LTD_CQ_1" localSheetId="30">#REF!</definedName>
    <definedName name="LTD_CQ_1" localSheetId="7">#REF!</definedName>
    <definedName name="LTD_CQ_1" localSheetId="9">#REF!</definedName>
    <definedName name="LTD_CQ_1" localSheetId="16">#REF!</definedName>
    <definedName name="LTD_CQ_1">#REF!</definedName>
    <definedName name="LTD_CQ_2" localSheetId="25">#REF!</definedName>
    <definedName name="LTD_CQ_2" localSheetId="28">#REF!</definedName>
    <definedName name="LTD_CQ_2" localSheetId="30">#REF!</definedName>
    <definedName name="LTD_CQ_2" localSheetId="7">#REF!</definedName>
    <definedName name="LTD_CQ_2" localSheetId="9">#REF!</definedName>
    <definedName name="LTD_CQ_2" localSheetId="16">#REF!</definedName>
    <definedName name="LTD_CQ_2">#REF!</definedName>
    <definedName name="LTD_CQ_3" localSheetId="25">#REF!</definedName>
    <definedName name="LTD_CQ_3" localSheetId="28">#REF!</definedName>
    <definedName name="LTD_CQ_3" localSheetId="30">#REF!</definedName>
    <definedName name="LTD_CQ_3" localSheetId="7">#REF!</definedName>
    <definedName name="LTD_CQ_3" localSheetId="9">#REF!</definedName>
    <definedName name="LTD_CQ_3" localSheetId="16">#REF!</definedName>
    <definedName name="LTD_CQ_3">#REF!</definedName>
    <definedName name="LTD_CQ_4" localSheetId="25">#REF!</definedName>
    <definedName name="LTD_CQ_4" localSheetId="28">#REF!</definedName>
    <definedName name="LTD_CQ_4" localSheetId="30">#REF!</definedName>
    <definedName name="LTD_CQ_4" localSheetId="7">#REF!</definedName>
    <definedName name="LTD_CQ_4" localSheetId="9">#REF!</definedName>
    <definedName name="LTD_CQ_4" localSheetId="16">#REF!</definedName>
    <definedName name="LTD_CQ_4">#REF!</definedName>
    <definedName name="LTD_Description" localSheetId="25">#REF!</definedName>
    <definedName name="LTD_Description" localSheetId="28">#REF!</definedName>
    <definedName name="LTD_Description" localSheetId="30">#REF!</definedName>
    <definedName name="LTD_Description" localSheetId="7">#REF!</definedName>
    <definedName name="LTD_Description" localSheetId="9">#REF!</definedName>
    <definedName name="LTD_Description" localSheetId="16">#REF!</definedName>
    <definedName name="LTD_Description">#REF!</definedName>
    <definedName name="LTD_GL" localSheetId="25">#REF!</definedName>
    <definedName name="LTD_GL" localSheetId="28">#REF!</definedName>
    <definedName name="LTD_GL" localSheetId="30">#REF!</definedName>
    <definedName name="LTD_GL" localSheetId="7">#REF!</definedName>
    <definedName name="LTD_GL" localSheetId="9">#REF!</definedName>
    <definedName name="LTD_GL" localSheetId="16">#REF!</definedName>
    <definedName name="LTD_GL">#REF!</definedName>
    <definedName name="NI_CQ_0" localSheetId="25">#REF!</definedName>
    <definedName name="NI_CQ_0" localSheetId="28">#REF!</definedName>
    <definedName name="NI_CQ_0" localSheetId="30">#REF!</definedName>
    <definedName name="NI_CQ_0" localSheetId="7">#REF!</definedName>
    <definedName name="NI_CQ_0" localSheetId="9">#REF!</definedName>
    <definedName name="NI_CQ_0" localSheetId="16">#REF!</definedName>
    <definedName name="NI_CQ_0">#REF!</definedName>
    <definedName name="NI_CQ_1" localSheetId="25">#REF!</definedName>
    <definedName name="NI_CQ_1" localSheetId="28">#REF!</definedName>
    <definedName name="NI_CQ_1" localSheetId="30">#REF!</definedName>
    <definedName name="NI_CQ_1" localSheetId="7">#REF!</definedName>
    <definedName name="NI_CQ_1" localSheetId="9">#REF!</definedName>
    <definedName name="NI_CQ_1" localSheetId="16">#REF!</definedName>
    <definedName name="NI_CQ_1">#REF!</definedName>
    <definedName name="NI_CQ_2" localSheetId="25">#REF!</definedName>
    <definedName name="NI_CQ_2" localSheetId="28">#REF!</definedName>
    <definedName name="NI_CQ_2" localSheetId="30">#REF!</definedName>
    <definedName name="NI_CQ_2" localSheetId="7">#REF!</definedName>
    <definedName name="NI_CQ_2" localSheetId="9">#REF!</definedName>
    <definedName name="NI_CQ_2" localSheetId="16">#REF!</definedName>
    <definedName name="NI_CQ_2">#REF!</definedName>
    <definedName name="NI_CQ_3" localSheetId="25">#REF!</definedName>
    <definedName name="NI_CQ_3" localSheetId="28">#REF!</definedName>
    <definedName name="NI_CQ_3" localSheetId="30">#REF!</definedName>
    <definedName name="NI_CQ_3" localSheetId="7">#REF!</definedName>
    <definedName name="NI_CQ_3" localSheetId="9">#REF!</definedName>
    <definedName name="NI_CQ_3" localSheetId="16">#REF!</definedName>
    <definedName name="NI_CQ_3">#REF!</definedName>
    <definedName name="NI_CQ_4" localSheetId="25">#REF!</definedName>
    <definedName name="NI_CQ_4" localSheetId="28">#REF!</definedName>
    <definedName name="NI_CQ_4" localSheetId="30">#REF!</definedName>
    <definedName name="NI_CQ_4" localSheetId="7">#REF!</definedName>
    <definedName name="NI_CQ_4" localSheetId="9">#REF!</definedName>
    <definedName name="NI_CQ_4" localSheetId="16">#REF!</definedName>
    <definedName name="NI_CQ_4">#REF!</definedName>
    <definedName name="NI_Description" localSheetId="25">#REF!</definedName>
    <definedName name="NI_Description" localSheetId="28">#REF!</definedName>
    <definedName name="NI_Description" localSheetId="30">#REF!</definedName>
    <definedName name="NI_Description" localSheetId="7">#REF!</definedName>
    <definedName name="NI_Description" localSheetId="9">#REF!</definedName>
    <definedName name="NI_Description" localSheetId="16">#REF!</definedName>
    <definedName name="NI_Description">#REF!</definedName>
    <definedName name="NI_GL" localSheetId="25">#REF!</definedName>
    <definedName name="NI_GL" localSheetId="28">#REF!</definedName>
    <definedName name="NI_GL" localSheetId="30">#REF!</definedName>
    <definedName name="NI_GL" localSheetId="7">#REF!</definedName>
    <definedName name="NI_GL" localSheetId="9">#REF!</definedName>
    <definedName name="NI_GL" localSheetId="16">#REF!</definedName>
    <definedName name="NI_GL">#REF!</definedName>
    <definedName name="NOE_CQ_0" localSheetId="25">#REF!</definedName>
    <definedName name="NOE_CQ_0" localSheetId="28">#REF!</definedName>
    <definedName name="NOE_CQ_0" localSheetId="30">#REF!</definedName>
    <definedName name="NOE_CQ_0" localSheetId="7">#REF!</definedName>
    <definedName name="NOE_CQ_0" localSheetId="9">#REF!</definedName>
    <definedName name="NOE_CQ_0" localSheetId="16">#REF!</definedName>
    <definedName name="NOE_CQ_0">#REF!</definedName>
    <definedName name="NOE_CQ_1" localSheetId="25">#REF!</definedName>
    <definedName name="NOE_CQ_1" localSheetId="28">#REF!</definedName>
    <definedName name="NOE_CQ_1" localSheetId="30">#REF!</definedName>
    <definedName name="NOE_CQ_1" localSheetId="7">#REF!</definedName>
    <definedName name="NOE_CQ_1" localSheetId="9">#REF!</definedName>
    <definedName name="NOE_CQ_1" localSheetId="16">#REF!</definedName>
    <definedName name="NOE_CQ_1">#REF!</definedName>
    <definedName name="NOE_CQ_2" localSheetId="25">#REF!</definedName>
    <definedName name="NOE_CQ_2" localSheetId="28">#REF!</definedName>
    <definedName name="NOE_CQ_2" localSheetId="30">#REF!</definedName>
    <definedName name="NOE_CQ_2" localSheetId="7">#REF!</definedName>
    <definedName name="NOE_CQ_2" localSheetId="9">#REF!</definedName>
    <definedName name="NOE_CQ_2" localSheetId="16">#REF!</definedName>
    <definedName name="NOE_CQ_2">#REF!</definedName>
    <definedName name="NOE_CQ_3" localSheetId="25">#REF!</definedName>
    <definedName name="NOE_CQ_3" localSheetId="28">#REF!</definedName>
    <definedName name="NOE_CQ_3" localSheetId="30">#REF!</definedName>
    <definedName name="NOE_CQ_3" localSheetId="7">#REF!</definedName>
    <definedName name="NOE_CQ_3" localSheetId="9">#REF!</definedName>
    <definedName name="NOE_CQ_3" localSheetId="16">#REF!</definedName>
    <definedName name="NOE_CQ_3">#REF!</definedName>
    <definedName name="NOE_CQ_4" localSheetId="25">#REF!</definedName>
    <definedName name="NOE_CQ_4" localSheetId="28">#REF!</definedName>
    <definedName name="NOE_CQ_4" localSheetId="30">#REF!</definedName>
    <definedName name="NOE_CQ_4" localSheetId="7">#REF!</definedName>
    <definedName name="NOE_CQ_4" localSheetId="9">#REF!</definedName>
    <definedName name="NOE_CQ_4" localSheetId="16">#REF!</definedName>
    <definedName name="NOE_CQ_4">#REF!</definedName>
    <definedName name="NOE_Description" localSheetId="25">#REF!</definedName>
    <definedName name="NOE_Description" localSheetId="28">#REF!</definedName>
    <definedName name="NOE_Description" localSheetId="30">#REF!</definedName>
    <definedName name="NOE_Description" localSheetId="7">#REF!</definedName>
    <definedName name="NOE_Description" localSheetId="9">#REF!</definedName>
    <definedName name="NOE_Description" localSheetId="16">#REF!</definedName>
    <definedName name="NOE_Description">#REF!</definedName>
    <definedName name="NOE_GL" localSheetId="25">#REF!</definedName>
    <definedName name="NOE_GL" localSheetId="28">#REF!</definedName>
    <definedName name="NOE_GL" localSheetId="30">#REF!</definedName>
    <definedName name="NOE_GL" localSheetId="7">#REF!</definedName>
    <definedName name="NOE_GL" localSheetId="9">#REF!</definedName>
    <definedName name="NOE_GL" localSheetId="16">#REF!</definedName>
    <definedName name="NOE_GL">#REF!</definedName>
    <definedName name="NS_CQ_0" localSheetId="25">#REF!</definedName>
    <definedName name="NS_CQ_0" localSheetId="28">#REF!</definedName>
    <definedName name="NS_CQ_0" localSheetId="30">#REF!</definedName>
    <definedName name="NS_CQ_0" localSheetId="7">#REF!</definedName>
    <definedName name="NS_CQ_0" localSheetId="9">#REF!</definedName>
    <definedName name="NS_CQ_0" localSheetId="16">#REF!</definedName>
    <definedName name="NS_CQ_0">#REF!</definedName>
    <definedName name="NS_CQ_1" localSheetId="25">#REF!</definedName>
    <definedName name="NS_CQ_1" localSheetId="28">#REF!</definedName>
    <definedName name="NS_CQ_1" localSheetId="30">#REF!</definedName>
    <definedName name="NS_CQ_1" localSheetId="7">#REF!</definedName>
    <definedName name="NS_CQ_1" localSheetId="9">#REF!</definedName>
    <definedName name="NS_CQ_1" localSheetId="16">#REF!</definedName>
    <definedName name="NS_CQ_1">#REF!</definedName>
    <definedName name="NS_CQ_2" localSheetId="25">#REF!</definedName>
    <definedName name="NS_CQ_2" localSheetId="28">#REF!</definedName>
    <definedName name="NS_CQ_2" localSheetId="30">#REF!</definedName>
    <definedName name="NS_CQ_2" localSheetId="7">#REF!</definedName>
    <definedName name="NS_CQ_2" localSheetId="9">#REF!</definedName>
    <definedName name="NS_CQ_2" localSheetId="16">#REF!</definedName>
    <definedName name="NS_CQ_2">#REF!</definedName>
    <definedName name="NS_CQ_3" localSheetId="25">#REF!</definedName>
    <definedName name="NS_CQ_3" localSheetId="28">#REF!</definedName>
    <definedName name="NS_CQ_3" localSheetId="30">#REF!</definedName>
    <definedName name="NS_CQ_3" localSheetId="7">#REF!</definedName>
    <definedName name="NS_CQ_3" localSheetId="9">#REF!</definedName>
    <definedName name="NS_CQ_3" localSheetId="16">#REF!</definedName>
    <definedName name="NS_CQ_3">#REF!</definedName>
    <definedName name="NS_CQ_4" localSheetId="25">#REF!</definedName>
    <definedName name="NS_CQ_4" localSheetId="28">#REF!</definedName>
    <definedName name="NS_CQ_4" localSheetId="30">#REF!</definedName>
    <definedName name="NS_CQ_4" localSheetId="7">#REF!</definedName>
    <definedName name="NS_CQ_4" localSheetId="9">#REF!</definedName>
    <definedName name="NS_CQ_4" localSheetId="16">#REF!</definedName>
    <definedName name="NS_CQ_4">#REF!</definedName>
    <definedName name="NS_Description" localSheetId="25">#REF!</definedName>
    <definedName name="NS_Description" localSheetId="28">#REF!</definedName>
    <definedName name="NS_Description" localSheetId="30">#REF!</definedName>
    <definedName name="NS_Description" localSheetId="7">#REF!</definedName>
    <definedName name="NS_Description" localSheetId="9">#REF!</definedName>
    <definedName name="NS_Description" localSheetId="16">#REF!</definedName>
    <definedName name="NS_Description">#REF!</definedName>
    <definedName name="NS_GL" localSheetId="25">#REF!</definedName>
    <definedName name="NS_GL" localSheetId="28">#REF!</definedName>
    <definedName name="NS_GL" localSheetId="30">#REF!</definedName>
    <definedName name="NS_GL" localSheetId="7">#REF!</definedName>
    <definedName name="NS_GL" localSheetId="9">#REF!</definedName>
    <definedName name="NS_GL" localSheetId="16">#REF!</definedName>
    <definedName name="NS_GL">#REF!</definedName>
    <definedName name="OA_CQ_0" localSheetId="25">#REF!</definedName>
    <definedName name="OA_CQ_0" localSheetId="28">#REF!</definedName>
    <definedName name="OA_CQ_0" localSheetId="30">#REF!</definedName>
    <definedName name="OA_CQ_0" localSheetId="7">#REF!</definedName>
    <definedName name="OA_CQ_0" localSheetId="9">#REF!</definedName>
    <definedName name="OA_CQ_0" localSheetId="16">#REF!</definedName>
    <definedName name="OA_CQ_0">#REF!</definedName>
    <definedName name="OA_CQ_1" localSheetId="25">#REF!</definedName>
    <definedName name="OA_CQ_1" localSheetId="28">#REF!</definedName>
    <definedName name="OA_CQ_1" localSheetId="30">#REF!</definedName>
    <definedName name="OA_CQ_1" localSheetId="7">#REF!</definedName>
    <definedName name="OA_CQ_1" localSheetId="9">#REF!</definedName>
    <definedName name="OA_CQ_1" localSheetId="16">#REF!</definedName>
    <definedName name="OA_CQ_1">#REF!</definedName>
    <definedName name="OA_CQ_2" localSheetId="25">#REF!</definedName>
    <definedName name="OA_CQ_2" localSheetId="28">#REF!</definedName>
    <definedName name="OA_CQ_2" localSheetId="30">#REF!</definedName>
    <definedName name="OA_CQ_2" localSheetId="7">#REF!</definedName>
    <definedName name="OA_CQ_2" localSheetId="9">#REF!</definedName>
    <definedName name="OA_CQ_2" localSheetId="16">#REF!</definedName>
    <definedName name="OA_CQ_2">#REF!</definedName>
    <definedName name="OA_CQ_3" localSheetId="25">#REF!</definedName>
    <definedName name="OA_CQ_3" localSheetId="28">#REF!</definedName>
    <definedName name="OA_CQ_3" localSheetId="30">#REF!</definedName>
    <definedName name="OA_CQ_3" localSheetId="7">#REF!</definedName>
    <definedName name="OA_CQ_3" localSheetId="9">#REF!</definedName>
    <definedName name="OA_CQ_3" localSheetId="16">#REF!</definedName>
    <definedName name="OA_CQ_3">#REF!</definedName>
    <definedName name="OA_CQ_4" localSheetId="25">#REF!</definedName>
    <definedName name="OA_CQ_4" localSheetId="28">#REF!</definedName>
    <definedName name="OA_CQ_4" localSheetId="30">#REF!</definedName>
    <definedName name="OA_CQ_4" localSheetId="7">#REF!</definedName>
    <definedName name="OA_CQ_4" localSheetId="9">#REF!</definedName>
    <definedName name="OA_CQ_4" localSheetId="16">#REF!</definedName>
    <definedName name="OA_CQ_4">#REF!</definedName>
    <definedName name="OA_Description" localSheetId="25">#REF!</definedName>
    <definedName name="OA_Description" localSheetId="28">#REF!</definedName>
    <definedName name="OA_Description" localSheetId="30">#REF!</definedName>
    <definedName name="OA_Description" localSheetId="7">#REF!</definedName>
    <definedName name="OA_Description" localSheetId="9">#REF!</definedName>
    <definedName name="OA_Description" localSheetId="16">#REF!</definedName>
    <definedName name="OA_Description">#REF!</definedName>
    <definedName name="OA_GL" localSheetId="25">#REF!</definedName>
    <definedName name="OA_GL" localSheetId="28">#REF!</definedName>
    <definedName name="OA_GL" localSheetId="30">#REF!</definedName>
    <definedName name="OA_GL" localSheetId="7">#REF!</definedName>
    <definedName name="OA_GL" localSheetId="9">#REF!</definedName>
    <definedName name="OA_GL" localSheetId="16">#REF!</definedName>
    <definedName name="OA_GL">#REF!</definedName>
    <definedName name="OC_CQ_0" localSheetId="25">#REF!</definedName>
    <definedName name="OC_CQ_0" localSheetId="28">#REF!</definedName>
    <definedName name="OC_CQ_0" localSheetId="30">#REF!</definedName>
    <definedName name="OC_CQ_0" localSheetId="7">#REF!</definedName>
    <definedName name="OC_CQ_0" localSheetId="9">#REF!</definedName>
    <definedName name="OC_CQ_0" localSheetId="16">#REF!</definedName>
    <definedName name="OC_CQ_0">#REF!</definedName>
    <definedName name="OC_CQ_1" localSheetId="25">#REF!</definedName>
    <definedName name="OC_CQ_1" localSheetId="28">#REF!</definedName>
    <definedName name="OC_CQ_1" localSheetId="30">#REF!</definedName>
    <definedName name="OC_CQ_1" localSheetId="7">#REF!</definedName>
    <definedName name="OC_CQ_1" localSheetId="9">#REF!</definedName>
    <definedName name="OC_CQ_1" localSheetId="16">#REF!</definedName>
    <definedName name="OC_CQ_1">#REF!</definedName>
    <definedName name="OC_CQ_2" localSheetId="25">#REF!</definedName>
    <definedName name="OC_CQ_2" localSheetId="28">#REF!</definedName>
    <definedName name="OC_CQ_2" localSheetId="30">#REF!</definedName>
    <definedName name="OC_CQ_2" localSheetId="7">#REF!</definedName>
    <definedName name="OC_CQ_2" localSheetId="9">#REF!</definedName>
    <definedName name="OC_CQ_2" localSheetId="16">#REF!</definedName>
    <definedName name="OC_CQ_2">#REF!</definedName>
    <definedName name="OC_CQ_3" localSheetId="25">#REF!</definedName>
    <definedName name="OC_CQ_3" localSheetId="28">#REF!</definedName>
    <definedName name="OC_CQ_3" localSheetId="30">#REF!</definedName>
    <definedName name="OC_CQ_3" localSheetId="7">#REF!</definedName>
    <definedName name="OC_CQ_3" localSheetId="9">#REF!</definedName>
    <definedName name="OC_CQ_3" localSheetId="16">#REF!</definedName>
    <definedName name="OC_CQ_3">#REF!</definedName>
    <definedName name="OC_CQ_4" localSheetId="25">#REF!</definedName>
    <definedName name="OC_CQ_4" localSheetId="28">#REF!</definedName>
    <definedName name="OC_CQ_4" localSheetId="30">#REF!</definedName>
    <definedName name="OC_CQ_4" localSheetId="7">#REF!</definedName>
    <definedName name="OC_CQ_4" localSheetId="9">#REF!</definedName>
    <definedName name="OC_CQ_4" localSheetId="16">#REF!</definedName>
    <definedName name="OC_CQ_4">#REF!</definedName>
    <definedName name="OC_Description" localSheetId="25">#REF!</definedName>
    <definedName name="OC_Description" localSheetId="28">#REF!</definedName>
    <definedName name="OC_Description" localSheetId="30">#REF!</definedName>
    <definedName name="OC_Description" localSheetId="7">#REF!</definedName>
    <definedName name="OC_Description" localSheetId="9">#REF!</definedName>
    <definedName name="OC_Description" localSheetId="16">#REF!</definedName>
    <definedName name="OC_Description">#REF!</definedName>
    <definedName name="OC_GL" localSheetId="25">#REF!</definedName>
    <definedName name="OC_GL" localSheetId="28">#REF!</definedName>
    <definedName name="OC_GL" localSheetId="30">#REF!</definedName>
    <definedName name="OC_GL" localSheetId="7">#REF!</definedName>
    <definedName name="OC_GL" localSheetId="9">#REF!</definedName>
    <definedName name="OC_GL" localSheetId="16">#REF!</definedName>
    <definedName name="OC_GL">#REF!</definedName>
    <definedName name="OCA_CQ_0" localSheetId="25">#REF!</definedName>
    <definedName name="OCA_CQ_0" localSheetId="28">#REF!</definedName>
    <definedName name="OCA_CQ_0" localSheetId="30">#REF!</definedName>
    <definedName name="OCA_CQ_0" localSheetId="7">#REF!</definedName>
    <definedName name="OCA_CQ_0" localSheetId="9">#REF!</definedName>
    <definedName name="OCA_CQ_0" localSheetId="16">#REF!</definedName>
    <definedName name="OCA_CQ_0">#REF!</definedName>
    <definedName name="OCA_CQ_1" localSheetId="25">#REF!</definedName>
    <definedName name="OCA_CQ_1" localSheetId="28">#REF!</definedName>
    <definedName name="OCA_CQ_1" localSheetId="30">#REF!</definedName>
    <definedName name="OCA_CQ_1" localSheetId="7">#REF!</definedName>
    <definedName name="OCA_CQ_1" localSheetId="9">#REF!</definedName>
    <definedName name="OCA_CQ_1" localSheetId="16">#REF!</definedName>
    <definedName name="OCA_CQ_1">#REF!</definedName>
    <definedName name="OCA_CQ_2" localSheetId="25">#REF!</definedName>
    <definedName name="OCA_CQ_2" localSheetId="28">#REF!</definedName>
    <definedName name="OCA_CQ_2" localSheetId="30">#REF!</definedName>
    <definedName name="OCA_CQ_2" localSheetId="7">#REF!</definedName>
    <definedName name="OCA_CQ_2" localSheetId="9">#REF!</definedName>
    <definedName name="OCA_CQ_2" localSheetId="16">#REF!</definedName>
    <definedName name="OCA_CQ_2">#REF!</definedName>
    <definedName name="OCA_CQ_3" localSheetId="25">#REF!</definedName>
    <definedName name="OCA_CQ_3" localSheetId="28">#REF!</definedName>
    <definedName name="OCA_CQ_3" localSheetId="30">#REF!</definedName>
    <definedName name="OCA_CQ_3" localSheetId="7">#REF!</definedName>
    <definedName name="OCA_CQ_3" localSheetId="9">#REF!</definedName>
    <definedName name="OCA_CQ_3" localSheetId="16">#REF!</definedName>
    <definedName name="OCA_CQ_3">#REF!</definedName>
    <definedName name="OCA_CQ_4" localSheetId="25">#REF!</definedName>
    <definedName name="OCA_CQ_4" localSheetId="28">#REF!</definedName>
    <definedName name="OCA_CQ_4" localSheetId="30">#REF!</definedName>
    <definedName name="OCA_CQ_4" localSheetId="7">#REF!</definedName>
    <definedName name="OCA_CQ_4" localSheetId="9">#REF!</definedName>
    <definedName name="OCA_CQ_4" localSheetId="16">#REF!</definedName>
    <definedName name="OCA_CQ_4">#REF!</definedName>
    <definedName name="OCA_Description" localSheetId="25">#REF!</definedName>
    <definedName name="OCA_Description" localSheetId="28">#REF!</definedName>
    <definedName name="OCA_Description" localSheetId="30">#REF!</definedName>
    <definedName name="OCA_Description" localSheetId="7">#REF!</definedName>
    <definedName name="OCA_Description" localSheetId="9">#REF!</definedName>
    <definedName name="OCA_Description" localSheetId="16">#REF!</definedName>
    <definedName name="OCA_Description">#REF!</definedName>
    <definedName name="OCA_GL" localSheetId="25">#REF!</definedName>
    <definedName name="OCA_GL" localSheetId="28">#REF!</definedName>
    <definedName name="OCA_GL" localSheetId="30">#REF!</definedName>
    <definedName name="OCA_GL" localSheetId="7">#REF!</definedName>
    <definedName name="OCA_GL" localSheetId="9">#REF!</definedName>
    <definedName name="OCA_GL" localSheetId="16">#REF!</definedName>
    <definedName name="OCA_GL">#REF!</definedName>
    <definedName name="OCL_CQ_0" localSheetId="25">#REF!</definedName>
    <definedName name="OCL_CQ_0" localSheetId="28">#REF!</definedName>
    <definedName name="OCL_CQ_0" localSheetId="30">#REF!</definedName>
    <definedName name="OCL_CQ_0" localSheetId="7">#REF!</definedName>
    <definedName name="OCL_CQ_0" localSheetId="9">#REF!</definedName>
    <definedName name="OCL_CQ_0" localSheetId="16">#REF!</definedName>
    <definedName name="OCL_CQ_0">#REF!</definedName>
    <definedName name="OCL_CQ_1" localSheetId="25">#REF!</definedName>
    <definedName name="OCL_CQ_1" localSheetId="28">#REF!</definedName>
    <definedName name="OCL_CQ_1" localSheetId="30">#REF!</definedName>
    <definedName name="OCL_CQ_1" localSheetId="7">#REF!</definedName>
    <definedName name="OCL_CQ_1" localSheetId="9">#REF!</definedName>
    <definedName name="OCL_CQ_1" localSheetId="16">#REF!</definedName>
    <definedName name="OCL_CQ_1">#REF!</definedName>
    <definedName name="OCL_CQ_2" localSheetId="25">#REF!</definedName>
    <definedName name="OCL_CQ_2" localSheetId="28">#REF!</definedName>
    <definedName name="OCL_CQ_2" localSheetId="30">#REF!</definedName>
    <definedName name="OCL_CQ_2" localSheetId="7">#REF!</definedName>
    <definedName name="OCL_CQ_2" localSheetId="9">#REF!</definedName>
    <definedName name="OCL_CQ_2" localSheetId="16">#REF!</definedName>
    <definedName name="OCL_CQ_2">#REF!</definedName>
    <definedName name="OCL_CQ_3" localSheetId="25">#REF!</definedName>
    <definedName name="OCL_CQ_3" localSheetId="28">#REF!</definedName>
    <definedName name="OCL_CQ_3" localSheetId="30">#REF!</definedName>
    <definedName name="OCL_CQ_3" localSheetId="7">#REF!</definedName>
    <definedName name="OCL_CQ_3" localSheetId="9">#REF!</definedName>
    <definedName name="OCL_CQ_3" localSheetId="16">#REF!</definedName>
    <definedName name="OCL_CQ_3">#REF!</definedName>
    <definedName name="OCL_CQ_4" localSheetId="25">#REF!</definedName>
    <definedName name="OCL_CQ_4" localSheetId="28">#REF!</definedName>
    <definedName name="OCL_CQ_4" localSheetId="30">#REF!</definedName>
    <definedName name="OCL_CQ_4" localSheetId="7">#REF!</definedName>
    <definedName name="OCL_CQ_4" localSheetId="9">#REF!</definedName>
    <definedName name="OCL_CQ_4" localSheetId="16">#REF!</definedName>
    <definedName name="OCL_CQ_4">#REF!</definedName>
    <definedName name="OCL_Description" localSheetId="25">#REF!</definedName>
    <definedName name="OCL_Description" localSheetId="28">#REF!</definedName>
    <definedName name="OCL_Description" localSheetId="30">#REF!</definedName>
    <definedName name="OCL_Description" localSheetId="7">#REF!</definedName>
    <definedName name="OCL_Description" localSheetId="9">#REF!</definedName>
    <definedName name="OCL_Description" localSheetId="16">#REF!</definedName>
    <definedName name="OCL_Description">#REF!</definedName>
    <definedName name="OCL_GL" localSheetId="25">#REF!</definedName>
    <definedName name="OCL_GL" localSheetId="28">#REF!</definedName>
    <definedName name="OCL_GL" localSheetId="30">#REF!</definedName>
    <definedName name="OCL_GL" localSheetId="7">#REF!</definedName>
    <definedName name="OCL_GL" localSheetId="9">#REF!</definedName>
    <definedName name="OCL_GL" localSheetId="16">#REF!</definedName>
    <definedName name="OCL_GL">#REF!</definedName>
    <definedName name="ONCA_CQ_0" localSheetId="25">#REF!</definedName>
    <definedName name="ONCA_CQ_0" localSheetId="28">#REF!</definedName>
    <definedName name="ONCA_CQ_0" localSheetId="30">#REF!</definedName>
    <definedName name="ONCA_CQ_0" localSheetId="7">#REF!</definedName>
    <definedName name="ONCA_CQ_0" localSheetId="9">#REF!</definedName>
    <definedName name="ONCA_CQ_0" localSheetId="16">#REF!</definedName>
    <definedName name="ONCA_CQ_0">#REF!</definedName>
    <definedName name="ONCA_CQ_1" localSheetId="25">#REF!</definedName>
    <definedName name="ONCA_CQ_1" localSheetId="28">#REF!</definedName>
    <definedName name="ONCA_CQ_1" localSheetId="30">#REF!</definedName>
    <definedName name="ONCA_CQ_1" localSheetId="7">#REF!</definedName>
    <definedName name="ONCA_CQ_1" localSheetId="9">#REF!</definedName>
    <definedName name="ONCA_CQ_1" localSheetId="16">#REF!</definedName>
    <definedName name="ONCA_CQ_1">#REF!</definedName>
    <definedName name="ONCA_CQ_2" localSheetId="25">#REF!</definedName>
    <definedName name="ONCA_CQ_2" localSheetId="28">#REF!</definedName>
    <definedName name="ONCA_CQ_2" localSheetId="30">#REF!</definedName>
    <definedName name="ONCA_CQ_2" localSheetId="7">#REF!</definedName>
    <definedName name="ONCA_CQ_2" localSheetId="9">#REF!</definedName>
    <definedName name="ONCA_CQ_2" localSheetId="16">#REF!</definedName>
    <definedName name="ONCA_CQ_2">#REF!</definedName>
    <definedName name="ONCA_CQ_3" localSheetId="25">#REF!</definedName>
    <definedName name="ONCA_CQ_3" localSheetId="28">#REF!</definedName>
    <definedName name="ONCA_CQ_3" localSheetId="30">#REF!</definedName>
    <definedName name="ONCA_CQ_3" localSheetId="7">#REF!</definedName>
    <definedName name="ONCA_CQ_3" localSheetId="9">#REF!</definedName>
    <definedName name="ONCA_CQ_3" localSheetId="16">#REF!</definedName>
    <definedName name="ONCA_CQ_3">#REF!</definedName>
    <definedName name="ONCA_CQ_4" localSheetId="2">#REF!</definedName>
    <definedName name="ONCA_CQ_4" localSheetId="25">#REF!</definedName>
    <definedName name="ONCA_CQ_4" localSheetId="28">#REF!</definedName>
    <definedName name="ONCA_CQ_4" localSheetId="30">#REF!</definedName>
    <definedName name="ONCA_CQ_4" localSheetId="7">#REF!</definedName>
    <definedName name="ONCA_CQ_4" localSheetId="9">#REF!</definedName>
    <definedName name="ONCA_CQ_4" localSheetId="16">#REF!</definedName>
    <definedName name="ONCA_CQ_4">#REF!</definedName>
    <definedName name="ONCA_Description" localSheetId="2">#REF!</definedName>
    <definedName name="ONCA_Description" localSheetId="25">#REF!</definedName>
    <definedName name="ONCA_Description" localSheetId="28">#REF!</definedName>
    <definedName name="ONCA_Description" localSheetId="30">#REF!</definedName>
    <definedName name="ONCA_Description" localSheetId="7">#REF!</definedName>
    <definedName name="ONCA_Description" localSheetId="9">#REF!</definedName>
    <definedName name="ONCA_Description" localSheetId="16">#REF!</definedName>
    <definedName name="ONCA_Description">#REF!</definedName>
    <definedName name="ONCA_GL" localSheetId="25">#REF!</definedName>
    <definedName name="ONCA_GL" localSheetId="28">#REF!</definedName>
    <definedName name="ONCA_GL" localSheetId="30">#REF!</definedName>
    <definedName name="ONCA_GL" localSheetId="7">#REF!</definedName>
    <definedName name="ONCA_GL" localSheetId="9">#REF!</definedName>
    <definedName name="ONCA_GL" localSheetId="16">#REF!</definedName>
    <definedName name="ONCA_GL">#REF!</definedName>
    <definedName name="ONCL_CQ_0" localSheetId="25">#REF!</definedName>
    <definedName name="ONCL_CQ_0" localSheetId="28">#REF!</definedName>
    <definedName name="ONCL_CQ_0" localSheetId="30">#REF!</definedName>
    <definedName name="ONCL_CQ_0" localSheetId="7">#REF!</definedName>
    <definedName name="ONCL_CQ_0" localSheetId="9">#REF!</definedName>
    <definedName name="ONCL_CQ_0" localSheetId="16">#REF!</definedName>
    <definedName name="ONCL_CQ_0">#REF!</definedName>
    <definedName name="ONCL_CQ_1" localSheetId="25">#REF!</definedName>
    <definedName name="ONCL_CQ_1" localSheetId="28">#REF!</definedName>
    <definedName name="ONCL_CQ_1" localSheetId="30">#REF!</definedName>
    <definedName name="ONCL_CQ_1" localSheetId="7">#REF!</definedName>
    <definedName name="ONCL_CQ_1" localSheetId="9">#REF!</definedName>
    <definedName name="ONCL_CQ_1" localSheetId="16">#REF!</definedName>
    <definedName name="ONCL_CQ_1">#REF!</definedName>
    <definedName name="ONCL_CQ_2" localSheetId="25">#REF!</definedName>
    <definedName name="ONCL_CQ_2" localSheetId="28">#REF!</definedName>
    <definedName name="ONCL_CQ_2" localSheetId="30">#REF!</definedName>
    <definedName name="ONCL_CQ_2" localSheetId="7">#REF!</definedName>
    <definedName name="ONCL_CQ_2" localSheetId="9">#REF!</definedName>
    <definedName name="ONCL_CQ_2" localSheetId="16">#REF!</definedName>
    <definedName name="ONCL_CQ_2">#REF!</definedName>
    <definedName name="ONCL_CQ_3" localSheetId="25">#REF!</definedName>
    <definedName name="ONCL_CQ_3" localSheetId="28">#REF!</definedName>
    <definedName name="ONCL_CQ_3" localSheetId="30">#REF!</definedName>
    <definedName name="ONCL_CQ_3" localSheetId="7">#REF!</definedName>
    <definedName name="ONCL_CQ_3" localSheetId="9">#REF!</definedName>
    <definedName name="ONCL_CQ_3" localSheetId="16">#REF!</definedName>
    <definedName name="ONCL_CQ_3">#REF!</definedName>
    <definedName name="ONCL_CQ_4" localSheetId="25">#REF!</definedName>
    <definedName name="ONCL_CQ_4" localSheetId="28">#REF!</definedName>
    <definedName name="ONCL_CQ_4" localSheetId="30">#REF!</definedName>
    <definedName name="ONCL_CQ_4" localSheetId="7">#REF!</definedName>
    <definedName name="ONCL_CQ_4" localSheetId="9">#REF!</definedName>
    <definedName name="ONCL_CQ_4" localSheetId="16">#REF!</definedName>
    <definedName name="ONCL_CQ_4">#REF!</definedName>
    <definedName name="ONCL_Description" localSheetId="25">#REF!</definedName>
    <definedName name="ONCL_Description" localSheetId="28">#REF!</definedName>
    <definedName name="ONCL_Description" localSheetId="30">#REF!</definedName>
    <definedName name="ONCL_Description" localSheetId="7">#REF!</definedName>
    <definedName name="ONCL_Description" localSheetId="9">#REF!</definedName>
    <definedName name="ONCL_Description" localSheetId="16">#REF!</definedName>
    <definedName name="ONCL_Description">#REF!</definedName>
    <definedName name="ONCL_GL" localSheetId="25">#REF!</definedName>
    <definedName name="ONCL_GL" localSheetId="28">#REF!</definedName>
    <definedName name="ONCL_GL" localSheetId="30">#REF!</definedName>
    <definedName name="ONCL_GL" localSheetId="7">#REF!</definedName>
    <definedName name="ONCL_GL" localSheetId="9">#REF!</definedName>
    <definedName name="ONCL_GL" localSheetId="16">#REF!</definedName>
    <definedName name="ONCL_GL">#REF!</definedName>
    <definedName name="ONOE_CQ_0" localSheetId="18">#REF!</definedName>
    <definedName name="ONOE_CQ_0" localSheetId="19">#REF!</definedName>
    <definedName name="ONOE_CQ_0" localSheetId="25">#REF!</definedName>
    <definedName name="ONOE_CQ_0" localSheetId="23">#REF!</definedName>
    <definedName name="ONOE_CQ_0" localSheetId="28">#REF!</definedName>
    <definedName name="ONOE_CQ_0" localSheetId="30">#REF!</definedName>
    <definedName name="ONOE_CQ_0" localSheetId="7">#REF!</definedName>
    <definedName name="ONOE_CQ_0" localSheetId="9">#REF!</definedName>
    <definedName name="ONOE_CQ_0" localSheetId="16">#REF!</definedName>
    <definedName name="ONOE_CQ_0">#REF!</definedName>
    <definedName name="ONOE_CQ_1" localSheetId="25">#REF!</definedName>
    <definedName name="ONOE_CQ_1" localSheetId="28">#REF!</definedName>
    <definedName name="ONOE_CQ_1" localSheetId="30">#REF!</definedName>
    <definedName name="ONOE_CQ_1" localSheetId="7">#REF!</definedName>
    <definedName name="ONOE_CQ_1" localSheetId="9">#REF!</definedName>
    <definedName name="ONOE_CQ_1" localSheetId="16">#REF!</definedName>
    <definedName name="ONOE_CQ_1">#REF!</definedName>
    <definedName name="ONOE_CQ_2" localSheetId="25">#REF!</definedName>
    <definedName name="ONOE_CQ_2" localSheetId="28">#REF!</definedName>
    <definedName name="ONOE_CQ_2" localSheetId="30">#REF!</definedName>
    <definedName name="ONOE_CQ_2" localSheetId="7">#REF!</definedName>
    <definedName name="ONOE_CQ_2" localSheetId="9">#REF!</definedName>
    <definedName name="ONOE_CQ_2" localSheetId="16">#REF!</definedName>
    <definedName name="ONOE_CQ_2">#REF!</definedName>
    <definedName name="ONOE_CQ_3" localSheetId="25">#REF!</definedName>
    <definedName name="ONOE_CQ_3" localSheetId="28">#REF!</definedName>
    <definedName name="ONOE_CQ_3" localSheetId="30">#REF!</definedName>
    <definedName name="ONOE_CQ_3" localSheetId="7">#REF!</definedName>
    <definedName name="ONOE_CQ_3" localSheetId="9">#REF!</definedName>
    <definedName name="ONOE_CQ_3" localSheetId="16">#REF!</definedName>
    <definedName name="ONOE_CQ_3">#REF!</definedName>
    <definedName name="ONOE_CQ_4" localSheetId="25">#REF!</definedName>
    <definedName name="ONOE_CQ_4" localSheetId="28">#REF!</definedName>
    <definedName name="ONOE_CQ_4" localSheetId="30">#REF!</definedName>
    <definedName name="ONOE_CQ_4" localSheetId="7">#REF!</definedName>
    <definedName name="ONOE_CQ_4" localSheetId="9">#REF!</definedName>
    <definedName name="ONOE_CQ_4" localSheetId="16">#REF!</definedName>
    <definedName name="ONOE_CQ_4">#REF!</definedName>
    <definedName name="ONOE_Description" localSheetId="25">#REF!</definedName>
    <definedName name="ONOE_Description" localSheetId="28">#REF!</definedName>
    <definedName name="ONOE_Description" localSheetId="30">#REF!</definedName>
    <definedName name="ONOE_Description" localSheetId="7">#REF!</definedName>
    <definedName name="ONOE_Description" localSheetId="9">#REF!</definedName>
    <definedName name="ONOE_Description" localSheetId="16">#REF!</definedName>
    <definedName name="ONOE_Description">#REF!</definedName>
    <definedName name="ONOE_GL" localSheetId="25">#REF!</definedName>
    <definedName name="ONOE_GL" localSheetId="28">#REF!</definedName>
    <definedName name="ONOE_GL" localSheetId="30">#REF!</definedName>
    <definedName name="ONOE_GL" localSheetId="7">#REF!</definedName>
    <definedName name="ONOE_GL" localSheetId="8">#REF!</definedName>
    <definedName name="ONOE_GL" localSheetId="9">#REF!</definedName>
    <definedName name="ONOE_GL" localSheetId="16">#REF!</definedName>
    <definedName name="ONOE_GL">#REF!</definedName>
    <definedName name="ONOI_CQ_0" localSheetId="25">#REF!</definedName>
    <definedName name="ONOI_CQ_0" localSheetId="28">#REF!</definedName>
    <definedName name="ONOI_CQ_0" localSheetId="30">#REF!</definedName>
    <definedName name="ONOI_CQ_0" localSheetId="7">#REF!</definedName>
    <definedName name="ONOI_CQ_0" localSheetId="8">#REF!</definedName>
    <definedName name="ONOI_CQ_0" localSheetId="9">#REF!</definedName>
    <definedName name="ONOI_CQ_0" localSheetId="16">#REF!</definedName>
    <definedName name="ONOI_CQ_0">#REF!</definedName>
    <definedName name="ONOI_CQ_1" localSheetId="25">#REF!</definedName>
    <definedName name="ONOI_CQ_1" localSheetId="28">#REF!</definedName>
    <definedName name="ONOI_CQ_1" localSheetId="30">#REF!</definedName>
    <definedName name="ONOI_CQ_1" localSheetId="7">#REF!</definedName>
    <definedName name="ONOI_CQ_1" localSheetId="9">#REF!</definedName>
    <definedName name="ONOI_CQ_1" localSheetId="16">#REF!</definedName>
    <definedName name="ONOI_CQ_1">#REF!</definedName>
    <definedName name="ONOI_CQ_2" localSheetId="25">#REF!</definedName>
    <definedName name="ONOI_CQ_2" localSheetId="28">#REF!</definedName>
    <definedName name="ONOI_CQ_2" localSheetId="30">#REF!</definedName>
    <definedName name="ONOI_CQ_2" localSheetId="7">#REF!</definedName>
    <definedName name="ONOI_CQ_2" localSheetId="9">#REF!</definedName>
    <definedName name="ONOI_CQ_2" localSheetId="16">#REF!</definedName>
    <definedName name="ONOI_CQ_2">#REF!</definedName>
    <definedName name="ONOI_CQ_3" localSheetId="25">#REF!</definedName>
    <definedName name="ONOI_CQ_3" localSheetId="28">#REF!</definedName>
    <definedName name="ONOI_CQ_3" localSheetId="30">#REF!</definedName>
    <definedName name="ONOI_CQ_3" localSheetId="7">#REF!</definedName>
    <definedName name="ONOI_CQ_3" localSheetId="9">#REF!</definedName>
    <definedName name="ONOI_CQ_3" localSheetId="16">#REF!</definedName>
    <definedName name="ONOI_CQ_3">#REF!</definedName>
    <definedName name="ONOI_CQ_4" localSheetId="25">#REF!</definedName>
    <definedName name="ONOI_CQ_4" localSheetId="28">#REF!</definedName>
    <definedName name="ONOI_CQ_4" localSheetId="30">#REF!</definedName>
    <definedName name="ONOI_CQ_4" localSheetId="7">#REF!</definedName>
    <definedName name="ONOI_CQ_4" localSheetId="9">#REF!</definedName>
    <definedName name="ONOI_CQ_4" localSheetId="16">#REF!</definedName>
    <definedName name="ONOI_CQ_4">#REF!</definedName>
    <definedName name="ONOI_Description" localSheetId="25">#REF!</definedName>
    <definedName name="ONOI_Description" localSheetId="28">#REF!</definedName>
    <definedName name="ONOI_Description" localSheetId="30">#REF!</definedName>
    <definedName name="ONOI_Description" localSheetId="7">#REF!</definedName>
    <definedName name="ONOI_Description" localSheetId="9">#REF!</definedName>
    <definedName name="ONOI_Description" localSheetId="16">#REF!</definedName>
    <definedName name="ONOI_Description">#REF!</definedName>
    <definedName name="ONOI_GL" localSheetId="25">#REF!</definedName>
    <definedName name="ONOI_GL" localSheetId="28">#REF!</definedName>
    <definedName name="ONOI_GL" localSheetId="30">#REF!</definedName>
    <definedName name="ONOI_GL" localSheetId="7">#REF!</definedName>
    <definedName name="ONOI_GL" localSheetId="9">#REF!</definedName>
    <definedName name="ONOI_GL" localSheetId="16">#REF!</definedName>
    <definedName name="ONOI_GL">#REF!</definedName>
    <definedName name="OOE_CQ_0" localSheetId="25">#REF!</definedName>
    <definedName name="OOE_CQ_0" localSheetId="28">#REF!</definedName>
    <definedName name="OOE_CQ_0" localSheetId="30">#REF!</definedName>
    <definedName name="OOE_CQ_0" localSheetId="7">#REF!</definedName>
    <definedName name="OOE_CQ_0" localSheetId="9">#REF!</definedName>
    <definedName name="OOE_CQ_0" localSheetId="16">#REF!</definedName>
    <definedName name="OOE_CQ_0">#REF!</definedName>
    <definedName name="OOE_CQ_1" localSheetId="25">#REF!</definedName>
    <definedName name="OOE_CQ_1" localSheetId="28">#REF!</definedName>
    <definedName name="OOE_CQ_1" localSheetId="30">#REF!</definedName>
    <definedName name="OOE_CQ_1" localSheetId="7">#REF!</definedName>
    <definedName name="OOE_CQ_1" localSheetId="9">#REF!</definedName>
    <definedName name="OOE_CQ_1" localSheetId="16">#REF!</definedName>
    <definedName name="OOE_CQ_1">#REF!</definedName>
    <definedName name="OOE_CQ_2" localSheetId="25">#REF!</definedName>
    <definedName name="OOE_CQ_2" localSheetId="28">#REF!</definedName>
    <definedName name="OOE_CQ_2" localSheetId="30">#REF!</definedName>
    <definedName name="OOE_CQ_2" localSheetId="7">#REF!</definedName>
    <definedName name="OOE_CQ_2" localSheetId="9">#REF!</definedName>
    <definedName name="OOE_CQ_2" localSheetId="16">#REF!</definedName>
    <definedName name="OOE_CQ_2">#REF!</definedName>
    <definedName name="OOE_CQ_3" localSheetId="25">#REF!</definedName>
    <definedName name="OOE_CQ_3" localSheetId="28">#REF!</definedName>
    <definedName name="OOE_CQ_3" localSheetId="30">#REF!</definedName>
    <definedName name="OOE_CQ_3" localSheetId="7">#REF!</definedName>
    <definedName name="OOE_CQ_3" localSheetId="9">#REF!</definedName>
    <definedName name="OOE_CQ_3" localSheetId="16">#REF!</definedName>
    <definedName name="OOE_CQ_3">#REF!</definedName>
    <definedName name="OOE_CQ_4" localSheetId="25">#REF!</definedName>
    <definedName name="OOE_CQ_4" localSheetId="28">#REF!</definedName>
    <definedName name="OOE_CQ_4" localSheetId="30">#REF!</definedName>
    <definedName name="OOE_CQ_4" localSheetId="7">#REF!</definedName>
    <definedName name="OOE_CQ_4" localSheetId="9">#REF!</definedName>
    <definedName name="OOE_CQ_4" localSheetId="16">#REF!</definedName>
    <definedName name="OOE_CQ_4">#REF!</definedName>
    <definedName name="OOE_Description" localSheetId="25">#REF!</definedName>
    <definedName name="OOE_Description" localSheetId="28">#REF!</definedName>
    <definedName name="OOE_Description" localSheetId="30">#REF!</definedName>
    <definedName name="OOE_Description" localSheetId="7">#REF!</definedName>
    <definedName name="OOE_Description" localSheetId="9">#REF!</definedName>
    <definedName name="OOE_Description" localSheetId="16">#REF!</definedName>
    <definedName name="OOE_Description">#REF!</definedName>
    <definedName name="OOE_GL" localSheetId="25">#REF!</definedName>
    <definedName name="OOE_GL" localSheetId="28">#REF!</definedName>
    <definedName name="OOE_GL" localSheetId="30">#REF!</definedName>
    <definedName name="OOE_GL" localSheetId="7">#REF!</definedName>
    <definedName name="OOE_GL" localSheetId="9">#REF!</definedName>
    <definedName name="OOE_GL" localSheetId="16">#REF!</definedName>
    <definedName name="OOE_GL">#REF!</definedName>
    <definedName name="poii" localSheetId="28">#REF!</definedName>
    <definedName name="poii" localSheetId="30">#REF!</definedName>
    <definedName name="poii">#REF!</definedName>
    <definedName name="PPE" localSheetId="25">#REF!</definedName>
    <definedName name="PPE" localSheetId="28">#REF!</definedName>
    <definedName name="PPE" localSheetId="30">#REF!</definedName>
    <definedName name="PPE" localSheetId="7">#REF!</definedName>
    <definedName name="PPE" localSheetId="9">#REF!</definedName>
    <definedName name="PPE" localSheetId="16">#REF!</definedName>
    <definedName name="PPE">#REF!</definedName>
    <definedName name="PPE_CQ_0" localSheetId="25">#REF!</definedName>
    <definedName name="PPE_CQ_0" localSheetId="28">#REF!</definedName>
    <definedName name="PPE_CQ_0" localSheetId="30">#REF!</definedName>
    <definedName name="PPE_CQ_0" localSheetId="7">#REF!</definedName>
    <definedName name="PPE_CQ_0" localSheetId="9">#REF!</definedName>
    <definedName name="PPE_CQ_0" localSheetId="16">#REF!</definedName>
    <definedName name="PPE_CQ_0">#REF!</definedName>
    <definedName name="PPE_CQ_1" localSheetId="25">#REF!</definedName>
    <definedName name="PPE_CQ_1" localSheetId="28">#REF!</definedName>
    <definedName name="PPE_CQ_1" localSheetId="30">#REF!</definedName>
    <definedName name="PPE_CQ_1" localSheetId="7">#REF!</definedName>
    <definedName name="PPE_CQ_1" localSheetId="9">#REF!</definedName>
    <definedName name="PPE_CQ_1" localSheetId="16">#REF!</definedName>
    <definedName name="PPE_CQ_1">#REF!</definedName>
    <definedName name="PPE_CQ_2" localSheetId="25">#REF!</definedName>
    <definedName name="PPE_CQ_2" localSheetId="28">#REF!</definedName>
    <definedName name="PPE_CQ_2" localSheetId="30">#REF!</definedName>
    <definedName name="PPE_CQ_2" localSheetId="7">#REF!</definedName>
    <definedName name="PPE_CQ_2" localSheetId="9">#REF!</definedName>
    <definedName name="PPE_CQ_2" localSheetId="16">#REF!</definedName>
    <definedName name="PPE_CQ_2">#REF!</definedName>
    <definedName name="PPE_CQ_3" localSheetId="25">#REF!</definedName>
    <definedName name="PPE_CQ_3" localSheetId="28">#REF!</definedName>
    <definedName name="PPE_CQ_3" localSheetId="30">#REF!</definedName>
    <definedName name="PPE_CQ_3" localSheetId="7">#REF!</definedName>
    <definedName name="PPE_CQ_3" localSheetId="9">#REF!</definedName>
    <definedName name="PPE_CQ_3" localSheetId="16">#REF!</definedName>
    <definedName name="PPE_CQ_3">#REF!</definedName>
    <definedName name="PPE_CQ_4" localSheetId="25">#REF!</definedName>
    <definedName name="PPE_CQ_4" localSheetId="28">#REF!</definedName>
    <definedName name="PPE_CQ_4" localSheetId="30">#REF!</definedName>
    <definedName name="PPE_CQ_4" localSheetId="7">#REF!</definedName>
    <definedName name="PPE_CQ_4" localSheetId="9">#REF!</definedName>
    <definedName name="PPE_CQ_4" localSheetId="16">#REF!</definedName>
    <definedName name="PPE_CQ_4">#REF!</definedName>
    <definedName name="PPE_Description" localSheetId="25">#REF!</definedName>
    <definedName name="PPE_Description" localSheetId="28">#REF!</definedName>
    <definedName name="PPE_Description" localSheetId="30">#REF!</definedName>
    <definedName name="PPE_Description" localSheetId="7">#REF!</definedName>
    <definedName name="PPE_Description" localSheetId="9">#REF!</definedName>
    <definedName name="PPE_Description" localSheetId="16">#REF!</definedName>
    <definedName name="PPE_Description">#REF!</definedName>
    <definedName name="PPE_GL" localSheetId="25">#REF!</definedName>
    <definedName name="PPE_GL" localSheetId="28">#REF!</definedName>
    <definedName name="PPE_GL" localSheetId="30">#REF!</definedName>
    <definedName name="PPE_GL" localSheetId="7">#REF!</definedName>
    <definedName name="PPE_GL" localSheetId="9">#REF!</definedName>
    <definedName name="PPE_GL" localSheetId="16">#REF!</definedName>
    <definedName name="PPE_GL">#REF!</definedName>
    <definedName name="_xlnm.Print_Area" localSheetId="2">'Balance Sheet FINAL'!$B$1:$G$56</definedName>
    <definedName name="_xlnm.Print_Area" localSheetId="4">'CashFlow'!$A$1:$G$41</definedName>
    <definedName name="_xlnm.Print_Area" localSheetId="0">'Contents'!$A$1:$E$37</definedName>
    <definedName name="_xlnm.Print_Area" localSheetId="1">'Income Statement FINAL'!$A$1:$E$58</definedName>
    <definedName name="_xlnm.Print_Area" localSheetId="18">'N10 - EmpBen'!$B$2:$G$13</definedName>
    <definedName name="_xlnm.Print_Area" localSheetId="19">'N11 - OtherFinI'!$A$2:$J$26</definedName>
    <definedName name="_xlnm.Print_Area" localSheetId="20">'N12 - Inventories'!$A$2:$G$15</definedName>
    <definedName name="_xlnm.Print_Area" localSheetId="21">'N13 - Cash'!$B$1:$L$16</definedName>
    <definedName name="_xlnm.Print_Area" localSheetId="22">'N14 -Deferred Tax'!$B$1:$G$30</definedName>
    <definedName name="_xlnm.Print_Area" localSheetId="24">'N15 - FRM'!$B$1:$G$56</definedName>
    <definedName name="_xlnm.Print_Area" localSheetId="25">'N16 - AcquisitionMin'!$B$1:$D$114</definedName>
    <definedName name="_xlnm.Print_Area" localSheetId="23">'N16 - NDR'!$B$2:$Y$21</definedName>
    <definedName name="_xlnm.Print_Area" localSheetId="26">'N17 - IntDebt '!$B$1:$G$21</definedName>
    <definedName name="_xlnm.Print_Area" localSheetId="27">'N18 - Provisions'!$B$1:$H$21</definedName>
    <definedName name="_xlnm.Print_Area" localSheetId="28">'N19 - TradePay'!$B$2:$G$14</definedName>
    <definedName name="_xlnm.Print_Area" localSheetId="5">'N1-Corporate info &amp; N2 AccP '!$A$1:$H$36</definedName>
    <definedName name="_xlnm.Print_Area" localSheetId="29">'N20 - Commmitments1'!$A$1:$H$19</definedName>
    <definedName name="_xlnm.Print_Area" localSheetId="30">'N21 - Contingencies'!$A$1:$H$24</definedName>
    <definedName name="_xlnm.Print_Area" localSheetId="31">'N22 - RelatedParty'!$A$1:$K$78</definedName>
    <definedName name="_xlnm.Print_Area" localSheetId="33">'N23 - SignEvents'!$B$1:$F$36</definedName>
    <definedName name="_xlnm.Print_Area" localSheetId="34">'N24 - SubsEvents'!$B$1:$F$15</definedName>
    <definedName name="_xlnm.Print_Area" localSheetId="6">'N2a - summary'!$A$1:$R$48</definedName>
    <definedName name="_xlnm.Print_Area" localSheetId="7">'N2b - summary'!$A$1:$L$66</definedName>
    <definedName name="_xlnm.Print_Area" localSheetId="8">'N2d - summary'!$A$1:$P$39</definedName>
    <definedName name="_xlnm.Print_Area" localSheetId="9">'N3 - Segment'!$B$1:$N$47</definedName>
    <definedName name="_xlnm.Print_Area" localSheetId="11">'N4-Revenue'!$B$1:$F$20</definedName>
    <definedName name="_xlnm.Print_Area" localSheetId="12">'N5-OpEx'!$B$1:$G$29</definedName>
    <definedName name="_xlnm.Print_Area" localSheetId="10">'N5-Other income'!$B$2:$P$32</definedName>
    <definedName name="_xlnm.Print_Area" localSheetId="32">'N6-InvestmentInc'!$B$2:$Q$19</definedName>
    <definedName name="_xlnm.Print_Area" localSheetId="14">'N6-Tax'!$B$1:$H$15</definedName>
    <definedName name="_xlnm.Print_Area" localSheetId="15">'N7 - EPS'!$A$1:$E$37</definedName>
    <definedName name="_xlnm.Print_Area" localSheetId="13">'N7-FinanceCharge'!$B$2:$P$42</definedName>
    <definedName name="_xlnm.Print_Area" localSheetId="16">'N8 - ReclassHeldforsale'!$B$1:$H$10</definedName>
    <definedName name="_xlnm.Print_Area" localSheetId="17">'N9 - PPE'!$A$1:$H$20</definedName>
    <definedName name="_xlnm.Print_Area" localSheetId="3">'SCE'!$A$1:$I$26</definedName>
    <definedName name="_xlnm.Print_Titles" localSheetId="1">'Income Statement FINAL'!$1:$6</definedName>
    <definedName name="_xlnm.Print_Titles" localSheetId="19">'N11 - OtherFinI'!$2:$3</definedName>
    <definedName name="_xlnm.Print_Titles" localSheetId="24">'N15 - FRM'!$1:$6</definedName>
    <definedName name="_xlnm.Print_Titles" localSheetId="25">'N16 - AcquisitionMin'!$2:$7</definedName>
    <definedName name="_xlnm.Print_Titles" localSheetId="26">'N17 - IntDebt '!$2:$7</definedName>
    <definedName name="_xlnm.Print_Titles" localSheetId="27">'N18 - Provisions'!$2:$8</definedName>
    <definedName name="_xlnm.Print_Titles" localSheetId="28">'N19 - TradePay'!$2:$7</definedName>
    <definedName name="_xlnm.Print_Titles" localSheetId="5">'N1-Corporate info &amp; N2 AccP '!$1:$4</definedName>
    <definedName name="_xlnm.Print_Titles" localSheetId="30">'N21 - Contingencies'!$1:$3</definedName>
    <definedName name="_xlnm.Print_Titles" localSheetId="31">'N22 - RelatedParty'!$1:$8</definedName>
    <definedName name="_xlnm.Print_Titles" localSheetId="33">'N23 - SignEvents'!$1:$4</definedName>
    <definedName name="_xlnm.Print_Titles" localSheetId="34">'N24 - SubsEvents'!$1:$5</definedName>
    <definedName name="_xlnm.Print_Titles" localSheetId="9">'N3 - Segment'!$2:$4</definedName>
    <definedName name="_xlnm.Print_Titles" localSheetId="12">'N5-OpEx'!$1:$8</definedName>
    <definedName name="_xlnm.Print_Titles" localSheetId="14">'N6-Tax'!$1:$8</definedName>
    <definedName name="_xlnm.Print_Titles" localSheetId="15">'N7 - EPS'!$1:$7</definedName>
    <definedName name="_xlnm.Print_Titles" localSheetId="16">'N8 - ReclassHeldforsale'!$2:$3</definedName>
    <definedName name="q" localSheetId="4">#REF!</definedName>
    <definedName name="q" localSheetId="25">#REF!</definedName>
    <definedName name="q" localSheetId="28">#REF!</definedName>
    <definedName name="q" localSheetId="5">#REF!</definedName>
    <definedName name="q" localSheetId="30">#REF!</definedName>
    <definedName name="q" localSheetId="7">#REF!</definedName>
    <definedName name="q" localSheetId="8">#REF!</definedName>
    <definedName name="q">#REF!</definedName>
    <definedName name="qewxvnn" localSheetId="25">#REF!</definedName>
    <definedName name="qewxvnn" localSheetId="28">#REF!</definedName>
    <definedName name="qewxvnn" localSheetId="5">#REF!</definedName>
    <definedName name="qewxvnn" localSheetId="30">#REF!</definedName>
    <definedName name="qewxvnn" localSheetId="7">#REF!</definedName>
    <definedName name="qewxvnn">#REF!</definedName>
    <definedName name="qweqewq" localSheetId="24">#REF!</definedName>
    <definedName name="qweqewq" localSheetId="25">#REF!</definedName>
    <definedName name="qweqewq" localSheetId="28">#REF!</definedName>
    <definedName name="qweqewq" localSheetId="5">#REF!</definedName>
    <definedName name="qweqewq" localSheetId="30">#REF!</definedName>
    <definedName name="qweqewq" localSheetId="7">#REF!</definedName>
    <definedName name="qweqewq" localSheetId="8">#REF!</definedName>
    <definedName name="qweqewq">#REF!</definedName>
    <definedName name="RE_CQ_0" localSheetId="2">#REF!</definedName>
    <definedName name="RE_CQ_0" localSheetId="25">#REF!</definedName>
    <definedName name="RE_CQ_0" localSheetId="28">#REF!</definedName>
    <definedName name="RE_CQ_0" localSheetId="30">#REF!</definedName>
    <definedName name="RE_CQ_0" localSheetId="7">#REF!</definedName>
    <definedName name="RE_CQ_0" localSheetId="8">#REF!</definedName>
    <definedName name="RE_CQ_0" localSheetId="9">#REF!</definedName>
    <definedName name="RE_CQ_0" localSheetId="16">#REF!</definedName>
    <definedName name="RE_CQ_0">#REF!</definedName>
    <definedName name="RE_CQ_1" localSheetId="25">#REF!</definedName>
    <definedName name="RE_CQ_1" localSheetId="28">#REF!</definedName>
    <definedName name="RE_CQ_1" localSheetId="30">#REF!</definedName>
    <definedName name="RE_CQ_1" localSheetId="7">#REF!</definedName>
    <definedName name="RE_CQ_1" localSheetId="8">#REF!</definedName>
    <definedName name="RE_CQ_1" localSheetId="9">#REF!</definedName>
    <definedName name="RE_CQ_1" localSheetId="16">#REF!</definedName>
    <definedName name="RE_CQ_1">#REF!</definedName>
    <definedName name="RE_CQ_2" localSheetId="25">#REF!</definedName>
    <definedName name="RE_CQ_2" localSheetId="28">#REF!</definedName>
    <definedName name="RE_CQ_2" localSheetId="30">#REF!</definedName>
    <definedName name="RE_CQ_2" localSheetId="7">#REF!</definedName>
    <definedName name="RE_CQ_2" localSheetId="9">#REF!</definedName>
    <definedName name="RE_CQ_2" localSheetId="16">#REF!</definedName>
    <definedName name="RE_CQ_2">#REF!</definedName>
    <definedName name="RE_CQ_3" localSheetId="25">#REF!</definedName>
    <definedName name="RE_CQ_3" localSheetId="28">#REF!</definedName>
    <definedName name="RE_CQ_3" localSheetId="30">#REF!</definedName>
    <definedName name="RE_CQ_3" localSheetId="7">#REF!</definedName>
    <definedName name="RE_CQ_3" localSheetId="9">#REF!</definedName>
    <definedName name="RE_CQ_3" localSheetId="16">#REF!</definedName>
    <definedName name="RE_CQ_3">#REF!</definedName>
    <definedName name="RE_CQ_4" localSheetId="25">#REF!</definedName>
    <definedName name="RE_CQ_4" localSheetId="28">#REF!</definedName>
    <definedName name="RE_CQ_4" localSheetId="30">#REF!</definedName>
    <definedName name="RE_CQ_4" localSheetId="7">#REF!</definedName>
    <definedName name="RE_CQ_4" localSheetId="9">#REF!</definedName>
    <definedName name="RE_CQ_4" localSheetId="16">#REF!</definedName>
    <definedName name="RE_CQ_4">#REF!</definedName>
    <definedName name="RE_Description" localSheetId="25">#REF!</definedName>
    <definedName name="RE_Description" localSheetId="28">#REF!</definedName>
    <definedName name="RE_Description" localSheetId="30">#REF!</definedName>
    <definedName name="RE_Description" localSheetId="7">#REF!</definedName>
    <definedName name="RE_Description" localSheetId="9">#REF!</definedName>
    <definedName name="RE_Description" localSheetId="16">#REF!</definedName>
    <definedName name="RE_Description">#REF!</definedName>
    <definedName name="RE_GL" localSheetId="25">#REF!</definedName>
    <definedName name="RE_GL" localSheetId="28">#REF!</definedName>
    <definedName name="RE_GL" localSheetId="30">#REF!</definedName>
    <definedName name="RE_GL" localSheetId="7">#REF!</definedName>
    <definedName name="RE_GL" localSheetId="9">#REF!</definedName>
    <definedName name="RE_GL" localSheetId="16">#REF!</definedName>
    <definedName name="RE_GL">#REF!</definedName>
    <definedName name="rewwqqq" localSheetId="28">#REF!</definedName>
    <definedName name="rewwqqq" localSheetId="30">#REF!</definedName>
    <definedName name="rewwqqq">#REF!</definedName>
    <definedName name="specd" localSheetId="2">#REF!</definedName>
    <definedName name="specd" localSheetId="0">#REF!</definedName>
    <definedName name="specd" localSheetId="1">#REF!</definedName>
    <definedName name="specd" localSheetId="24">#REF!</definedName>
    <definedName name="specd" localSheetId="25">#REF!</definedName>
    <definedName name="specd" localSheetId="26">#REF!</definedName>
    <definedName name="specd" localSheetId="27">#REF!</definedName>
    <definedName name="specd" localSheetId="30">#REF!</definedName>
    <definedName name="specd" localSheetId="7">#REF!</definedName>
    <definedName name="specd" localSheetId="9">#REF!</definedName>
    <definedName name="specd" localSheetId="16">#REF!</definedName>
    <definedName name="specd" localSheetId="17">#REF!</definedName>
    <definedName name="specd">#REF!</definedName>
    <definedName name="STD_CQ_0" localSheetId="25">#REF!</definedName>
    <definedName name="STD_CQ_0" localSheetId="28">#REF!</definedName>
    <definedName name="STD_CQ_0" localSheetId="30">#REF!</definedName>
    <definedName name="STD_CQ_0" localSheetId="7">#REF!</definedName>
    <definedName name="STD_CQ_0" localSheetId="9">#REF!</definedName>
    <definedName name="STD_CQ_0" localSheetId="16">#REF!</definedName>
    <definedName name="STD_CQ_0">#REF!</definedName>
    <definedName name="STD_CQ_1" localSheetId="25">#REF!</definedName>
    <definedName name="STD_CQ_1" localSheetId="28">#REF!</definedName>
    <definedName name="STD_CQ_1" localSheetId="30">#REF!</definedName>
    <definedName name="STD_CQ_1" localSheetId="7">#REF!</definedName>
    <definedName name="STD_CQ_1" localSheetId="9">#REF!</definedName>
    <definedName name="STD_CQ_1" localSheetId="16">#REF!</definedName>
    <definedName name="STD_CQ_1">#REF!</definedName>
    <definedName name="STD_CQ_2" localSheetId="25">#REF!</definedName>
    <definedName name="STD_CQ_2" localSheetId="28">#REF!</definedName>
    <definedName name="STD_CQ_2" localSheetId="30">#REF!</definedName>
    <definedName name="STD_CQ_2" localSheetId="7">#REF!</definedName>
    <definedName name="STD_CQ_2" localSheetId="9">#REF!</definedName>
    <definedName name="STD_CQ_2" localSheetId="16">#REF!</definedName>
    <definedName name="STD_CQ_2">#REF!</definedName>
    <definedName name="STD_CQ_3" localSheetId="25">#REF!</definedName>
    <definedName name="STD_CQ_3" localSheetId="28">#REF!</definedName>
    <definedName name="STD_CQ_3" localSheetId="30">#REF!</definedName>
    <definedName name="STD_CQ_3" localSheetId="7">#REF!</definedName>
    <definedName name="STD_CQ_3" localSheetId="9">#REF!</definedName>
    <definedName name="STD_CQ_3" localSheetId="16">#REF!</definedName>
    <definedName name="STD_CQ_3">#REF!</definedName>
    <definedName name="STD_CQ_4" localSheetId="25">#REF!</definedName>
    <definedName name="STD_CQ_4" localSheetId="28">#REF!</definedName>
    <definedName name="STD_CQ_4" localSheetId="30">#REF!</definedName>
    <definedName name="STD_CQ_4" localSheetId="7">#REF!</definedName>
    <definedName name="STD_CQ_4" localSheetId="9">#REF!</definedName>
    <definedName name="STD_CQ_4" localSheetId="16">#REF!</definedName>
    <definedName name="STD_CQ_4">#REF!</definedName>
    <definedName name="STD_Description" localSheetId="25">#REF!</definedName>
    <definedName name="STD_Description" localSheetId="28">#REF!</definedName>
    <definedName name="STD_Description" localSheetId="30">#REF!</definedName>
    <definedName name="STD_Description" localSheetId="7">#REF!</definedName>
    <definedName name="STD_Description" localSheetId="9">#REF!</definedName>
    <definedName name="STD_Description" localSheetId="16">#REF!</definedName>
    <definedName name="STD_Description">#REF!</definedName>
    <definedName name="STD_GL" localSheetId="25">#REF!</definedName>
    <definedName name="STD_GL" localSheetId="28">#REF!</definedName>
    <definedName name="STD_GL" localSheetId="30">#REF!</definedName>
    <definedName name="STD_GL" localSheetId="7">#REF!</definedName>
    <definedName name="STD_GL" localSheetId="9">#REF!</definedName>
    <definedName name="STD_GL" localSheetId="16">#REF!</definedName>
    <definedName name="STD_GL">#REF!</definedName>
    <definedName name="swadaswdfa" localSheetId="28">#REF!</definedName>
    <definedName name="swadaswdfa" localSheetId="30">#REF!</definedName>
    <definedName name="swadaswdfa">#REF!</definedName>
    <definedName name="TA_CQ_0" localSheetId="25">#REF!</definedName>
    <definedName name="TA_CQ_0" localSheetId="28">#REF!</definedName>
    <definedName name="TA_CQ_0" localSheetId="30">#REF!</definedName>
    <definedName name="TA_CQ_0" localSheetId="7">#REF!</definedName>
    <definedName name="TA_CQ_0" localSheetId="9">#REF!</definedName>
    <definedName name="TA_CQ_0" localSheetId="16">#REF!</definedName>
    <definedName name="TA_CQ_0">#REF!</definedName>
    <definedName name="TA_CQ_1" localSheetId="25">#REF!</definedName>
    <definedName name="TA_CQ_1" localSheetId="28">#REF!</definedName>
    <definedName name="TA_CQ_1" localSheetId="30">#REF!</definedName>
    <definedName name="TA_CQ_1" localSheetId="7">#REF!</definedName>
    <definedName name="TA_CQ_1" localSheetId="9">#REF!</definedName>
    <definedName name="TA_CQ_1" localSheetId="16">#REF!</definedName>
    <definedName name="TA_CQ_1">#REF!</definedName>
    <definedName name="TA_CQ_2" localSheetId="25">#REF!</definedName>
    <definedName name="TA_CQ_2" localSheetId="28">#REF!</definedName>
    <definedName name="TA_CQ_2" localSheetId="30">#REF!</definedName>
    <definedName name="TA_CQ_2" localSheetId="7">#REF!</definedName>
    <definedName name="TA_CQ_2" localSheetId="9">#REF!</definedName>
    <definedName name="TA_CQ_2" localSheetId="16">#REF!</definedName>
    <definedName name="TA_CQ_2">#REF!</definedName>
    <definedName name="TA_CQ_3" localSheetId="25">#REF!</definedName>
    <definedName name="TA_CQ_3" localSheetId="28">#REF!</definedName>
    <definedName name="TA_CQ_3" localSheetId="30">#REF!</definedName>
    <definedName name="TA_CQ_3" localSheetId="7">#REF!</definedName>
    <definedName name="TA_CQ_3" localSheetId="9">#REF!</definedName>
    <definedName name="TA_CQ_3" localSheetId="16">#REF!</definedName>
    <definedName name="TA_CQ_3">#REF!</definedName>
    <definedName name="TA_CQ_4" localSheetId="25">#REF!</definedName>
    <definedName name="TA_CQ_4" localSheetId="28">#REF!</definedName>
    <definedName name="TA_CQ_4" localSheetId="30">#REF!</definedName>
    <definedName name="TA_CQ_4" localSheetId="7">#REF!</definedName>
    <definedName name="TA_CQ_4" localSheetId="9">#REF!</definedName>
    <definedName name="TA_CQ_4" localSheetId="16">#REF!</definedName>
    <definedName name="TA_CQ_4">#REF!</definedName>
    <definedName name="TA_Description" localSheetId="25">#REF!</definedName>
    <definedName name="TA_Description" localSheetId="28">#REF!</definedName>
    <definedName name="TA_Description" localSheetId="30">#REF!</definedName>
    <definedName name="TA_Description" localSheetId="7">#REF!</definedName>
    <definedName name="TA_Description" localSheetId="9">#REF!</definedName>
    <definedName name="TA_Description" localSheetId="16">#REF!</definedName>
    <definedName name="TA_Description">#REF!</definedName>
    <definedName name="TA_GL" localSheetId="25">#REF!</definedName>
    <definedName name="TA_GL" localSheetId="28">#REF!</definedName>
    <definedName name="TA_GL" localSheetId="30">#REF!</definedName>
    <definedName name="TA_GL" localSheetId="7">#REF!</definedName>
    <definedName name="TA_GL" localSheetId="9">#REF!</definedName>
    <definedName name="TA_GL" localSheetId="16">#REF!</definedName>
    <definedName name="TA_GL">#REF!</definedName>
    <definedName name="TCOL_CQ_0" localSheetId="25">#REF!</definedName>
    <definedName name="TCOL_CQ_0" localSheetId="28">#REF!</definedName>
    <definedName name="TCOL_CQ_0" localSheetId="30">#REF!</definedName>
    <definedName name="TCOL_CQ_0" localSheetId="7">#REF!</definedName>
    <definedName name="TCOL_CQ_0" localSheetId="9">#REF!</definedName>
    <definedName name="TCOL_CQ_0" localSheetId="16">#REF!</definedName>
    <definedName name="TCOL_CQ_0">#REF!</definedName>
    <definedName name="TCOL_CQ_1" localSheetId="25">#REF!</definedName>
    <definedName name="TCOL_CQ_1" localSheetId="28">#REF!</definedName>
    <definedName name="TCOL_CQ_1" localSheetId="30">#REF!</definedName>
    <definedName name="TCOL_CQ_1" localSheetId="7">#REF!</definedName>
    <definedName name="TCOL_CQ_1" localSheetId="9">#REF!</definedName>
    <definedName name="TCOL_CQ_1" localSheetId="16">#REF!</definedName>
    <definedName name="TCOL_CQ_1">#REF!</definedName>
    <definedName name="TCOL_CQ_2" localSheetId="25">#REF!</definedName>
    <definedName name="TCOL_CQ_2" localSheetId="28">#REF!</definedName>
    <definedName name="TCOL_CQ_2" localSheetId="30">#REF!</definedName>
    <definedName name="TCOL_CQ_2" localSheetId="7">#REF!</definedName>
    <definedName name="TCOL_CQ_2" localSheetId="9">#REF!</definedName>
    <definedName name="TCOL_CQ_2" localSheetId="16">#REF!</definedName>
    <definedName name="TCOL_CQ_2">#REF!</definedName>
    <definedName name="TCOL_CQ_3" localSheetId="25">#REF!</definedName>
    <definedName name="TCOL_CQ_3" localSheetId="28">#REF!</definedName>
    <definedName name="TCOL_CQ_3" localSheetId="30">#REF!</definedName>
    <definedName name="TCOL_CQ_3" localSheetId="7">#REF!</definedName>
    <definedName name="TCOL_CQ_3" localSheetId="9">#REF!</definedName>
    <definedName name="TCOL_CQ_3" localSheetId="16">#REF!</definedName>
    <definedName name="TCOL_CQ_3">#REF!</definedName>
    <definedName name="TCOL_CQ_4" localSheetId="25">#REF!</definedName>
    <definedName name="TCOL_CQ_4" localSheetId="28">#REF!</definedName>
    <definedName name="TCOL_CQ_4" localSheetId="30">#REF!</definedName>
    <definedName name="TCOL_CQ_4" localSheetId="7">#REF!</definedName>
    <definedName name="TCOL_CQ_4" localSheetId="9">#REF!</definedName>
    <definedName name="TCOL_CQ_4" localSheetId="16">#REF!</definedName>
    <definedName name="TCOL_CQ_4">#REF!</definedName>
    <definedName name="TCOL_Description" localSheetId="25">#REF!</definedName>
    <definedName name="TCOL_Description" localSheetId="28">#REF!</definedName>
    <definedName name="TCOL_Description" localSheetId="30">#REF!</definedName>
    <definedName name="TCOL_Description" localSheetId="7">#REF!</definedName>
    <definedName name="TCOL_Description" localSheetId="9">#REF!</definedName>
    <definedName name="TCOL_Description" localSheetId="16">#REF!</definedName>
    <definedName name="TCOL_Description">#REF!</definedName>
    <definedName name="TCOL_GL" localSheetId="25">#REF!</definedName>
    <definedName name="TCOL_GL" localSheetId="28">#REF!</definedName>
    <definedName name="TCOL_GL" localSheetId="30">#REF!</definedName>
    <definedName name="TCOL_GL" localSheetId="7">#REF!</definedName>
    <definedName name="TCOL_GL" localSheetId="9">#REF!</definedName>
    <definedName name="TCOL_GL" localSheetId="16">#REF!</definedName>
    <definedName name="TCOL_GL">#REF!</definedName>
    <definedName name="test" localSheetId="28">#REF!</definedName>
    <definedName name="test" localSheetId="30">#REF!</definedName>
    <definedName name="test" localSheetId="7">#REF!</definedName>
    <definedName name="test">#REF!</definedName>
    <definedName name="TLA.003" localSheetId="25" hidden="1">#REF!</definedName>
    <definedName name="TLA.003" localSheetId="28" hidden="1">#REF!</definedName>
    <definedName name="TLA.003" localSheetId="30" hidden="1">#REF!</definedName>
    <definedName name="TLA.003" localSheetId="7" hidden="1">#REF!</definedName>
    <definedName name="TLA.003" localSheetId="9" hidden="1">#REF!</definedName>
    <definedName name="TLA.003" localSheetId="16" hidden="1">#REF!</definedName>
    <definedName name="TLA.003" hidden="1">#REF!</definedName>
    <definedName name="TLA.004" localSheetId="25" hidden="1">#REF!</definedName>
    <definedName name="TLA.004" localSheetId="28" hidden="1">#REF!</definedName>
    <definedName name="TLA.004" localSheetId="30" hidden="1">#REF!</definedName>
    <definedName name="TLA.004" localSheetId="7" hidden="1">#REF!</definedName>
    <definedName name="TLA.004" localSheetId="9" hidden="1">#REF!</definedName>
    <definedName name="TLA.004" localSheetId="16" hidden="1">#REF!</definedName>
    <definedName name="TLA.004" hidden="1">#REF!</definedName>
    <definedName name="TLA.008" localSheetId="25" hidden="1">#REF!</definedName>
    <definedName name="TLA.008" localSheetId="28" hidden="1">#REF!</definedName>
    <definedName name="TLA.008" localSheetId="30" hidden="1">#REF!</definedName>
    <definedName name="TLA.008" localSheetId="7" hidden="1">#REF!</definedName>
    <definedName name="TLA.008" localSheetId="9" hidden="1">#REF!</definedName>
    <definedName name="TLA.008" localSheetId="16" hidden="1">#REF!</definedName>
    <definedName name="TLA.008" hidden="1">#REF!</definedName>
    <definedName name="TLA.027" localSheetId="25" hidden="1">#REF!</definedName>
    <definedName name="TLA.027" localSheetId="28" hidden="1">#REF!</definedName>
    <definedName name="TLA.027" localSheetId="30" hidden="1">#REF!</definedName>
    <definedName name="TLA.027" localSheetId="7" hidden="1">#REF!</definedName>
    <definedName name="TLA.027" localSheetId="9" hidden="1">#REF!</definedName>
    <definedName name="TLA.027" localSheetId="16" hidden="1">#REF!</definedName>
    <definedName name="TLA.027" hidden="1">#REF!</definedName>
    <definedName name="TLA.035" localSheetId="25" hidden="1">#REF!</definedName>
    <definedName name="TLA.035" localSheetId="28" hidden="1">#REF!</definedName>
    <definedName name="TLA.035" localSheetId="30" hidden="1">#REF!</definedName>
    <definedName name="TLA.035" localSheetId="7" hidden="1">#REF!</definedName>
    <definedName name="TLA.035" localSheetId="9" hidden="1">#REF!</definedName>
    <definedName name="TLA.035" localSheetId="16" hidden="1">#REF!</definedName>
    <definedName name="TLA.035" hidden="1">#REF!</definedName>
    <definedName name="TLE_CQ_0" localSheetId="25">#REF!</definedName>
    <definedName name="TLE_CQ_0" localSheetId="28">#REF!</definedName>
    <definedName name="TLE_CQ_0" localSheetId="30">#REF!</definedName>
    <definedName name="TLE_CQ_0" localSheetId="7">#REF!</definedName>
    <definedName name="TLE_CQ_0" localSheetId="9">#REF!</definedName>
    <definedName name="TLE_CQ_0" localSheetId="16">#REF!</definedName>
    <definedName name="TLE_CQ_0">#REF!</definedName>
    <definedName name="TLE_CQ_1" localSheetId="25">#REF!</definedName>
    <definedName name="TLE_CQ_1" localSheetId="28">#REF!</definedName>
    <definedName name="TLE_CQ_1" localSheetId="30">#REF!</definedName>
    <definedName name="TLE_CQ_1" localSheetId="7">#REF!</definedName>
    <definedName name="TLE_CQ_1" localSheetId="9">#REF!</definedName>
    <definedName name="TLE_CQ_1" localSheetId="16">#REF!</definedName>
    <definedName name="TLE_CQ_1">#REF!</definedName>
    <definedName name="TLE_CQ_2" localSheetId="25">#REF!</definedName>
    <definedName name="TLE_CQ_2" localSheetId="28">#REF!</definedName>
    <definedName name="TLE_CQ_2" localSheetId="30">#REF!</definedName>
    <definedName name="TLE_CQ_2" localSheetId="7">#REF!</definedName>
    <definedName name="TLE_CQ_2" localSheetId="9">#REF!</definedName>
    <definedName name="TLE_CQ_2" localSheetId="16">#REF!</definedName>
    <definedName name="TLE_CQ_2">#REF!</definedName>
    <definedName name="TLE_CQ_3" localSheetId="25">#REF!</definedName>
    <definedName name="TLE_CQ_3" localSheetId="28">#REF!</definedName>
    <definedName name="TLE_CQ_3" localSheetId="30">#REF!</definedName>
    <definedName name="TLE_CQ_3" localSheetId="7">#REF!</definedName>
    <definedName name="TLE_CQ_3" localSheetId="9">#REF!</definedName>
    <definedName name="TLE_CQ_3" localSheetId="16">#REF!</definedName>
    <definedName name="TLE_CQ_3">#REF!</definedName>
    <definedName name="TLE_CQ_4" localSheetId="25">#REF!</definedName>
    <definedName name="TLE_CQ_4" localSheetId="28">#REF!</definedName>
    <definedName name="TLE_CQ_4" localSheetId="30">#REF!</definedName>
    <definedName name="TLE_CQ_4" localSheetId="7">#REF!</definedName>
    <definedName name="TLE_CQ_4" localSheetId="9">#REF!</definedName>
    <definedName name="TLE_CQ_4" localSheetId="16">#REF!</definedName>
    <definedName name="TLE_CQ_4">#REF!</definedName>
    <definedName name="TLE_Description" localSheetId="25">#REF!</definedName>
    <definedName name="TLE_Description" localSheetId="28">#REF!</definedName>
    <definedName name="TLE_Description" localSheetId="30">#REF!</definedName>
    <definedName name="TLE_Description" localSheetId="7">#REF!</definedName>
    <definedName name="TLE_Description" localSheetId="9">#REF!</definedName>
    <definedName name="TLE_Description" localSheetId="16">#REF!</definedName>
    <definedName name="TLE_Description">#REF!</definedName>
    <definedName name="TLE_GL" localSheetId="25">#REF!</definedName>
    <definedName name="TLE_GL" localSheetId="28">#REF!</definedName>
    <definedName name="TLE_GL" localSheetId="30">#REF!</definedName>
    <definedName name="TLE_GL" localSheetId="7">#REF!</definedName>
    <definedName name="TLE_GL" localSheetId="9">#REF!</definedName>
    <definedName name="TLE_GL" localSheetId="16">#REF!</definedName>
    <definedName name="TLE_GL">#REF!</definedName>
    <definedName name="TOE_CQ_0" localSheetId="25">#REF!</definedName>
    <definedName name="TOE_CQ_0" localSheetId="28">#REF!</definedName>
    <definedName name="TOE_CQ_0" localSheetId="30">#REF!</definedName>
    <definedName name="TOE_CQ_0" localSheetId="7">#REF!</definedName>
    <definedName name="TOE_CQ_0" localSheetId="9">#REF!</definedName>
    <definedName name="TOE_CQ_0" localSheetId="16">#REF!</definedName>
    <definedName name="TOE_CQ_0">#REF!</definedName>
    <definedName name="TOE_CQ_1" localSheetId="25">#REF!</definedName>
    <definedName name="TOE_CQ_1" localSheetId="28">#REF!</definedName>
    <definedName name="TOE_CQ_1" localSheetId="30">#REF!</definedName>
    <definedName name="TOE_CQ_1" localSheetId="7">#REF!</definedName>
    <definedName name="TOE_CQ_1" localSheetId="9">#REF!</definedName>
    <definedName name="TOE_CQ_1" localSheetId="16">#REF!</definedName>
    <definedName name="TOE_CQ_1">#REF!</definedName>
    <definedName name="TOE_CQ_2" localSheetId="25">#REF!</definedName>
    <definedName name="TOE_CQ_2" localSheetId="28">#REF!</definedName>
    <definedName name="TOE_CQ_2" localSheetId="30">#REF!</definedName>
    <definedName name="TOE_CQ_2" localSheetId="7">#REF!</definedName>
    <definedName name="TOE_CQ_2" localSheetId="9">#REF!</definedName>
    <definedName name="TOE_CQ_2" localSheetId="16">#REF!</definedName>
    <definedName name="TOE_CQ_2">#REF!</definedName>
    <definedName name="TOE_CQ_3" localSheetId="25">#REF!</definedName>
    <definedName name="TOE_CQ_3" localSheetId="28">#REF!</definedName>
    <definedName name="TOE_CQ_3" localSheetId="30">#REF!</definedName>
    <definedName name="TOE_CQ_3" localSheetId="7">#REF!</definedName>
    <definedName name="TOE_CQ_3" localSheetId="9">#REF!</definedName>
    <definedName name="TOE_CQ_3" localSheetId="16">#REF!</definedName>
    <definedName name="TOE_CQ_3">#REF!</definedName>
    <definedName name="TOE_CQ_4" localSheetId="25">#REF!</definedName>
    <definedName name="TOE_CQ_4" localSheetId="28">#REF!</definedName>
    <definedName name="TOE_CQ_4" localSheetId="30">#REF!</definedName>
    <definedName name="TOE_CQ_4" localSheetId="7">#REF!</definedName>
    <definedName name="TOE_CQ_4" localSheetId="9">#REF!</definedName>
    <definedName name="TOE_CQ_4" localSheetId="16">#REF!</definedName>
    <definedName name="TOE_CQ_4">#REF!</definedName>
    <definedName name="TOE_Description" localSheetId="25">#REF!</definedName>
    <definedName name="TOE_Description" localSheetId="28">#REF!</definedName>
    <definedName name="TOE_Description" localSheetId="30">#REF!</definedName>
    <definedName name="TOE_Description" localSheetId="7">#REF!</definedName>
    <definedName name="TOE_Description" localSheetId="9">#REF!</definedName>
    <definedName name="TOE_Description" localSheetId="16">#REF!</definedName>
    <definedName name="TOE_Description">#REF!</definedName>
    <definedName name="TOE_GL" localSheetId="25">#REF!</definedName>
    <definedName name="TOE_GL" localSheetId="28">#REF!</definedName>
    <definedName name="TOE_GL" localSheetId="30">#REF!</definedName>
    <definedName name="TOE_GL" localSheetId="7">#REF!</definedName>
    <definedName name="TOE_GL" localSheetId="9">#REF!</definedName>
    <definedName name="TOE_GL" localSheetId="16">#REF!</definedName>
    <definedName name="TOE_GL">#REF!</definedName>
    <definedName name="TOL_CQ_0" localSheetId="25">#REF!</definedName>
    <definedName name="TOL_CQ_0" localSheetId="28">#REF!</definedName>
    <definedName name="TOL_CQ_0" localSheetId="30">#REF!</definedName>
    <definedName name="TOL_CQ_0" localSheetId="7">#REF!</definedName>
    <definedName name="TOL_CQ_0" localSheetId="9">#REF!</definedName>
    <definedName name="TOL_CQ_0" localSheetId="16">#REF!</definedName>
    <definedName name="TOL_CQ_0">#REF!</definedName>
    <definedName name="TOL_CQ_1" localSheetId="25">#REF!</definedName>
    <definedName name="TOL_CQ_1" localSheetId="28">#REF!</definedName>
    <definedName name="TOL_CQ_1" localSheetId="30">#REF!</definedName>
    <definedName name="TOL_CQ_1" localSheetId="7">#REF!</definedName>
    <definedName name="TOL_CQ_1" localSheetId="9">#REF!</definedName>
    <definedName name="TOL_CQ_1" localSheetId="16">#REF!</definedName>
    <definedName name="TOL_CQ_1">#REF!</definedName>
    <definedName name="TOL_CQ_2" localSheetId="25">#REF!</definedName>
    <definedName name="TOL_CQ_2" localSheetId="28">#REF!</definedName>
    <definedName name="TOL_CQ_2" localSheetId="30">#REF!</definedName>
    <definedName name="TOL_CQ_2" localSheetId="7">#REF!</definedName>
    <definedName name="TOL_CQ_2" localSheetId="9">#REF!</definedName>
    <definedName name="TOL_CQ_2" localSheetId="16">#REF!</definedName>
    <definedName name="TOL_CQ_2">#REF!</definedName>
    <definedName name="TOL_CQ_3" localSheetId="25">#REF!</definedName>
    <definedName name="TOL_CQ_3" localSheetId="28">#REF!</definedName>
    <definedName name="TOL_CQ_3" localSheetId="30">#REF!</definedName>
    <definedName name="TOL_CQ_3" localSheetId="7">#REF!</definedName>
    <definedName name="TOL_CQ_3" localSheetId="9">#REF!</definedName>
    <definedName name="TOL_CQ_3" localSheetId="16">#REF!</definedName>
    <definedName name="TOL_CQ_3">#REF!</definedName>
    <definedName name="TOL_CQ_4" localSheetId="25">#REF!</definedName>
    <definedName name="TOL_CQ_4" localSheetId="28">#REF!</definedName>
    <definedName name="TOL_CQ_4" localSheetId="30">#REF!</definedName>
    <definedName name="TOL_CQ_4" localSheetId="7">#REF!</definedName>
    <definedName name="TOL_CQ_4" localSheetId="9">#REF!</definedName>
    <definedName name="TOL_CQ_4" localSheetId="16">#REF!</definedName>
    <definedName name="TOL_CQ_4">#REF!</definedName>
    <definedName name="TOL_Description" localSheetId="25">#REF!</definedName>
    <definedName name="TOL_Description" localSheetId="28">#REF!</definedName>
    <definedName name="TOL_Description" localSheetId="30">#REF!</definedName>
    <definedName name="TOL_Description" localSheetId="7">#REF!</definedName>
    <definedName name="TOL_Description" localSheetId="9">#REF!</definedName>
    <definedName name="TOL_Description" localSheetId="16">#REF!</definedName>
    <definedName name="TOL_Description">#REF!</definedName>
    <definedName name="TOL_GL" localSheetId="25">#REF!</definedName>
    <definedName name="TOL_GL" localSheetId="28">#REF!</definedName>
    <definedName name="TOL_GL" localSheetId="30">#REF!</definedName>
    <definedName name="TOL_GL" localSheetId="7">#REF!</definedName>
    <definedName name="TOL_GL" localSheetId="9">#REF!</definedName>
    <definedName name="TOL_GL" localSheetId="16">#REF!</definedName>
    <definedName name="TOL_GL">#REF!</definedName>
    <definedName name="tyryrty545" localSheetId="28">#REF!</definedName>
    <definedName name="tyryrty545" localSheetId="30">#REF!</definedName>
    <definedName name="tyryrty545">#REF!</definedName>
    <definedName name="werwtfgergte" localSheetId="28">#REF!</definedName>
    <definedName name="werwtfgergte" localSheetId="30">#REF!</definedName>
    <definedName name="werwtfgergte">#REF!</definedName>
    <definedName name="wqdwq" localSheetId="28">#REF!</definedName>
    <definedName name="wqdwq" localSheetId="30">#REF!</definedName>
    <definedName name="wqdwq">#REF!</definedName>
    <definedName name="wqdwqdwdqwqdwdq" localSheetId="28">#REF!</definedName>
    <definedName name="wqdwqdwdqwqdwdq" localSheetId="30">#REF!</definedName>
    <definedName name="wqdwqdwdqwqdwdq">#REF!</definedName>
    <definedName name="wqdwqdwq" localSheetId="28">#REF!</definedName>
    <definedName name="wqdwqdwq" localSheetId="30">#REF!</definedName>
    <definedName name="wqdwqdwq">#REF!</definedName>
    <definedName name="wwqwwwqw" localSheetId="28">#REF!</definedName>
    <definedName name="wwqwwwqw" localSheetId="30">#REF!</definedName>
    <definedName name="wwqwwwqw">#REF!</definedName>
    <definedName name="xx">#REF!</definedName>
    <definedName name="ytt" localSheetId="28">#REF!</definedName>
    <definedName name="ytt" localSheetId="30">#REF!</definedName>
    <definedName name="ytt">#REF!</definedName>
    <definedName name="Z_824EC800_DCB8_465C_9D60_E36ADC9EC374_.wvu.Cols" localSheetId="8" hidden="1">'N2d - summary'!$Q:$Q</definedName>
    <definedName name="Z_824EC800_DCB8_465C_9D60_E36ADC9EC374_.wvu.PrintArea" localSheetId="8" hidden="1">'N2d - summary'!$A$1:$P$41</definedName>
    <definedName name="Z_824EC800_DCB8_465C_9D60_E36ADC9EC374_.wvu.Rows" localSheetId="8" hidden="1">'N2d - summary'!#REF!,'N2d - summary'!#REF!,'N2d - summary'!$23:$23,'N2d - summary'!$26:$26,'N2d - summary'!#REF!,'N2d - summary'!#REF!,'N2d - summary'!#REF!,'N2d - summary'!#REF!</definedName>
  </definedNames>
  <calcPr fullCalcOnLoad="1"/>
</workbook>
</file>

<file path=xl/sharedStrings.xml><?xml version="1.0" encoding="utf-8"?>
<sst xmlns="http://schemas.openxmlformats.org/spreadsheetml/2006/main" count="1414" uniqueCount="739">
  <si>
    <t>Notes to the condensed consolidated interrim annual financial statements</t>
  </si>
  <si>
    <t>Other</t>
  </si>
  <si>
    <t>March 31,</t>
  </si>
  <si>
    <t>1.</t>
  </si>
  <si>
    <t>Corporate information</t>
  </si>
  <si>
    <t>2.</t>
  </si>
  <si>
    <t>3.</t>
  </si>
  <si>
    <t>Revenue</t>
  </si>
  <si>
    <t>4.</t>
  </si>
  <si>
    <t>Other income</t>
  </si>
  <si>
    <t>5.</t>
  </si>
  <si>
    <t>Operating expenses</t>
  </si>
  <si>
    <t>6.</t>
  </si>
  <si>
    <t>7.</t>
  </si>
  <si>
    <t>8.</t>
  </si>
  <si>
    <t>9.</t>
  </si>
  <si>
    <t>10.</t>
  </si>
  <si>
    <t>Property, plant and equipment</t>
  </si>
  <si>
    <t>11.</t>
  </si>
  <si>
    <t>Intangible assets</t>
  </si>
  <si>
    <t>12.</t>
  </si>
  <si>
    <t>Deferred taxation</t>
  </si>
  <si>
    <t>13.</t>
  </si>
  <si>
    <t>Inventories</t>
  </si>
  <si>
    <t>15.</t>
  </si>
  <si>
    <t>Net cash and cash equivalents</t>
  </si>
  <si>
    <t>16.</t>
  </si>
  <si>
    <t>17.</t>
  </si>
  <si>
    <t>18.</t>
  </si>
  <si>
    <t>19.</t>
  </si>
  <si>
    <t>Interest-bearing debt</t>
  </si>
  <si>
    <t>21.</t>
  </si>
  <si>
    <t>Commitments</t>
  </si>
  <si>
    <t>Contingencies</t>
  </si>
  <si>
    <t>Segment information</t>
  </si>
  <si>
    <t>Related parties</t>
  </si>
  <si>
    <t>Significant events</t>
  </si>
  <si>
    <t>Subsequent events</t>
  </si>
  <si>
    <t>Table of Contents</t>
  </si>
  <si>
    <t>Notes</t>
  </si>
  <si>
    <t>Earnings per share</t>
  </si>
  <si>
    <t>14.</t>
  </si>
  <si>
    <t>Adjustments</t>
  </si>
  <si>
    <t>Value Layer</t>
  </si>
  <si>
    <t>ICP</t>
  </si>
  <si>
    <t>Account</t>
  </si>
  <si>
    <t>Custom1</t>
  </si>
  <si>
    <t>Custom2</t>
  </si>
  <si>
    <t>Source?</t>
  </si>
  <si>
    <t>Restated*</t>
  </si>
  <si>
    <t>Restated</t>
  </si>
  <si>
    <t>Rm</t>
  </si>
  <si>
    <t>Continuing operations</t>
  </si>
  <si>
    <t>Total revenue</t>
  </si>
  <si>
    <t>Operating revenue</t>
  </si>
  <si>
    <t>&lt;Entity Curr Total&gt;</t>
  </si>
  <si>
    <t>[ICP Top]</t>
  </si>
  <si>
    <t>HFM</t>
  </si>
  <si>
    <t>SUM</t>
  </si>
  <si>
    <t>Employee expenses</t>
  </si>
  <si>
    <t>Payments to other operators</t>
  </si>
  <si>
    <t>Selling, general and administrative expenses</t>
  </si>
  <si>
    <t>Service fees</t>
  </si>
  <si>
    <t>Operating leases</t>
  </si>
  <si>
    <t>Investment income</t>
  </si>
  <si>
    <t>Finance charges and fair value movements</t>
  </si>
  <si>
    <t>W1</t>
  </si>
  <si>
    <t>Profit from continuing operations</t>
  </si>
  <si>
    <t>Other comprehensive income</t>
  </si>
  <si>
    <t>Exchange differences realised</t>
  </si>
  <si>
    <t>Income tax relating to components of other comprehensive income</t>
  </si>
  <si>
    <t>Owners of Telkom</t>
  </si>
  <si>
    <t>Non-controlling interest</t>
  </si>
  <si>
    <t>Total operations</t>
  </si>
  <si>
    <t>Basic earnings per share (cents)</t>
  </si>
  <si>
    <t>Diluted earnings per share (cents)</t>
  </si>
  <si>
    <t>Report Validations</t>
  </si>
  <si>
    <t>Description</t>
  </si>
  <si>
    <t>Type</t>
  </si>
  <si>
    <t>Cast</t>
  </si>
  <si>
    <t>Operating profit</t>
  </si>
  <si>
    <t>Total ABS Validations</t>
  </si>
  <si>
    <t>Workings</t>
  </si>
  <si>
    <t>Rounding</t>
  </si>
  <si>
    <t>#</t>
  </si>
  <si>
    <t>Assets</t>
  </si>
  <si>
    <t>Non-current assets</t>
  </si>
  <si>
    <t>Current assets</t>
  </si>
  <si>
    <t>Trade and other receivables</t>
  </si>
  <si>
    <t>Cash and cash equivalents</t>
  </si>
  <si>
    <t>Total assets</t>
  </si>
  <si>
    <t>Equity and liabilities</t>
  </si>
  <si>
    <t>Equity attributable to owners of the parent</t>
  </si>
  <si>
    <t>Share capital</t>
  </si>
  <si>
    <t>Non-distributable reserves</t>
  </si>
  <si>
    <t>Total equity</t>
  </si>
  <si>
    <t>Non-current liabilities</t>
  </si>
  <si>
    <t>Current liabilities</t>
  </si>
  <si>
    <t>Trade and other payables</t>
  </si>
  <si>
    <t>Shareholders for dividend</t>
  </si>
  <si>
    <t>Current portion of interest-bearing debt</t>
  </si>
  <si>
    <t>Current portion of deferred revenue</t>
  </si>
  <si>
    <t>Income tax payable</t>
  </si>
  <si>
    <t>Credit facilities utilised</t>
  </si>
  <si>
    <t>Total liabilities</t>
  </si>
  <si>
    <t>Total equity and liabilities</t>
  </si>
  <si>
    <t>Available-for-sale investment</t>
  </si>
  <si>
    <t>Finance charges paid</t>
  </si>
  <si>
    <t>Dividend paid</t>
  </si>
  <si>
    <t>Impairment of property, plant and equipment and intangible assets</t>
  </si>
  <si>
    <t>HFM Values</t>
  </si>
  <si>
    <t>2009 Adjustments</t>
  </si>
  <si>
    <t>2010 Adjustments</t>
  </si>
  <si>
    <t>2009 HFM Values</t>
  </si>
  <si>
    <t>2010 HFM Values</t>
  </si>
  <si>
    <t>cb</t>
  </si>
  <si>
    <t>TopC2</t>
  </si>
  <si>
    <t xml:space="preserve"> </t>
  </si>
  <si>
    <t>Sundry income</t>
  </si>
  <si>
    <t>Depreciation of property, plant and equipment</t>
  </si>
  <si>
    <t>Amortisation of intangible assets</t>
  </si>
  <si>
    <t>[ICP None]</t>
  </si>
  <si>
    <t>InvIncAOLJV</t>
  </si>
  <si>
    <t>South African normal company taxation</t>
  </si>
  <si>
    <t>Reconciliation of weighted average number of ordinary shares:</t>
  </si>
  <si>
    <t>Weighted average number of shares outstanding</t>
  </si>
  <si>
    <t>Reconciliation of diluted weighted average number of ordinary shares</t>
  </si>
  <si>
    <t>Weighted average number of shares outstanding</t>
  </si>
  <si>
    <t>Expected future vesting of shares</t>
  </si>
  <si>
    <t>Diluted weighted average number of shares outstanding</t>
  </si>
  <si>
    <t>Reconciliation between earnings and headline earnings:</t>
  </si>
  <si>
    <t>Write-offs of property, plant and equipment and intangible assets</t>
  </si>
  <si>
    <t>Headline earnings</t>
  </si>
  <si>
    <t>30 September</t>
  </si>
  <si>
    <t>Significant accounting policies</t>
  </si>
  <si>
    <t>Basis of preparation</t>
  </si>
  <si>
    <t>Balance at 1 April</t>
  </si>
  <si>
    <t>Attributable to owners of Telkom</t>
  </si>
  <si>
    <t>Non-controlling interests</t>
  </si>
  <si>
    <t>Short-term deposits</t>
  </si>
  <si>
    <t>Cash and bank balances</t>
  </si>
  <si>
    <t>Cash shown as current assets</t>
  </si>
  <si>
    <t>Write-down of inventories to net realisable value</t>
  </si>
  <si>
    <t>Gross inventories</t>
  </si>
  <si>
    <t>Expenses</t>
  </si>
  <si>
    <t>#No Connection - #No Connection</t>
  </si>
  <si>
    <t>Local debt</t>
  </si>
  <si>
    <t>Finance leases</t>
  </si>
  <si>
    <t>Foreign debt</t>
  </si>
  <si>
    <t>Non-current interest-bearing debt</t>
  </si>
  <si>
    <t>Authorised capital expenditure not yet contracted</t>
  </si>
  <si>
    <t>Commitments against authorised capital expenditure</t>
  </si>
  <si>
    <t>Capital commitments authorised</t>
  </si>
  <si>
    <t>Finance charges and fair value movement</t>
  </si>
  <si>
    <t>Vodacom</t>
  </si>
  <si>
    <t>Terms and conditions of transactions with related parties</t>
  </si>
  <si>
    <t>Termination benefits</t>
  </si>
  <si>
    <t>Post-employment benefits</t>
  </si>
  <si>
    <t>Related party transactions</t>
  </si>
  <si>
    <t>Key management personnel compensation:</t>
  </si>
  <si>
    <r>
      <t xml:space="preserve">Related parties </t>
    </r>
    <r>
      <rPr>
        <sz val="12"/>
        <rFont val="Arial"/>
        <family val="2"/>
      </rPr>
      <t>(continued)</t>
    </r>
  </si>
  <si>
    <t>Rent paid</t>
  </si>
  <si>
    <t>Rent received</t>
  </si>
  <si>
    <t>Trade payables</t>
  </si>
  <si>
    <t>Trade receivables</t>
  </si>
  <si>
    <t>Related party balances</t>
  </si>
  <si>
    <t>Major public entities</t>
  </si>
  <si>
    <t>With entities under common control:</t>
  </si>
  <si>
    <t>With shareholders:</t>
  </si>
  <si>
    <t>Other matters</t>
  </si>
  <si>
    <t>Dividends</t>
  </si>
  <si>
    <t>Ordinary shares in issue</t>
  </si>
  <si>
    <t>for the year ended 31 March 2011</t>
  </si>
  <si>
    <t>Non-employee related</t>
  </si>
  <si>
    <t>Provisions</t>
  </si>
  <si>
    <t>2011 Adjustments</t>
  </si>
  <si>
    <t>Accruals and other payables</t>
  </si>
  <si>
    <t>Trade payables</t>
  </si>
  <si>
    <t>Loans and receivables</t>
  </si>
  <si>
    <t>InvestmentIncome</t>
  </si>
  <si>
    <t>2011 HFM Values</t>
  </si>
  <si>
    <t>Profit on disposal of property, plant and equipment and intangible assets</t>
  </si>
  <si>
    <t>Financial assets measured at amortised costs</t>
  </si>
  <si>
    <t>Held-to-maturity</t>
  </si>
  <si>
    <t>Available-for-sale</t>
  </si>
  <si>
    <t>At fair value through profit and loss</t>
  </si>
  <si>
    <t>Net gain on the disposal of financial instruments</t>
  </si>
  <si>
    <t>Interest received from trade receivables</t>
  </si>
  <si>
    <t>DivReceivedFromSubs</t>
  </si>
  <si>
    <t>Acajou</t>
  </si>
  <si>
    <t>RossalNo65</t>
  </si>
  <si>
    <t>TelkomDirServices</t>
  </si>
  <si>
    <t>TelkomCommInt</t>
  </si>
  <si>
    <t>Swiftnet</t>
  </si>
  <si>
    <t>Qtrunk</t>
  </si>
  <si>
    <t>Intecom</t>
  </si>
  <si>
    <t>CellCaptive</t>
  </si>
  <si>
    <t>1. Dividend received from subsidiaries</t>
  </si>
  <si>
    <t>Included in investment income is an amount of R xxx million (2010: R488 million)which relates to interest earned from financial assets not measured at fair value through profit or loss.</t>
  </si>
  <si>
    <t>Investment income from Joint Venture</t>
  </si>
  <si>
    <t>Dividend received from subsidiaries</t>
  </si>
  <si>
    <t>Dividend received from joint venture</t>
  </si>
  <si>
    <t>DividendsRec</t>
  </si>
  <si>
    <t>Dividend income from investments</t>
  </si>
  <si>
    <t>Interest income</t>
  </si>
  <si>
    <t>Fair value adjustments on derivative instruments</t>
  </si>
  <si>
    <t>Included in foreign exchange losses and fair value adjustments are forex losses of R961 million in respect of the loan that Multi-Links received from Telkom and R409 million loss in respect of the Multi-Links put option, offset by the R318 million gain in Telkom.</t>
  </si>
  <si>
    <t>Financial instruments measured at amortised costs</t>
  </si>
  <si>
    <t>Net gains/(losses) on the disposal of financial instruments</t>
  </si>
  <si>
    <t>Other financial assets</t>
  </si>
  <si>
    <t>Investments</t>
  </si>
  <si>
    <t>Impairment loss on financial instruments</t>
  </si>
  <si>
    <t>Fee expenses from financial instruments not at fair value through profit and loss</t>
  </si>
  <si>
    <t>Hedging costs</t>
  </si>
  <si>
    <t>Foreign exchange losses/(gains)</t>
  </si>
  <si>
    <t>Foreign exchange gains and losses and fair value movement</t>
  </si>
  <si>
    <t>Less: Finance charges capitalised</t>
  </si>
  <si>
    <t>Interest on Finance Leases</t>
  </si>
  <si>
    <t>Finance charges on interest-bearing debt</t>
  </si>
  <si>
    <t>Net available-for-sale investment</t>
  </si>
  <si>
    <t>Tax effect of available-for-sale investment</t>
  </si>
  <si>
    <t>Net exchange differences realised</t>
  </si>
  <si>
    <t>Tax effect of exchange differences realised</t>
  </si>
  <si>
    <t>Net Realised exchange differences on translating foreign operations</t>
  </si>
  <si>
    <t>Tax effect of realised exchange differences on translating foreign operations</t>
  </si>
  <si>
    <t>Liabilities</t>
  </si>
  <si>
    <t>Discontinued operations</t>
  </si>
  <si>
    <t>Finance lease receivables</t>
  </si>
  <si>
    <t>Deferred revenue</t>
  </si>
  <si>
    <t>Collectively significant expenses</t>
  </si>
  <si>
    <t>Individually significant expenses</t>
  </si>
  <si>
    <t>South African Revenue Services</t>
  </si>
  <si>
    <t>South African Police Services</t>
  </si>
  <si>
    <t>City of Cape Town</t>
  </si>
  <si>
    <t>Current portion of employee related provisions</t>
  </si>
  <si>
    <t>Employee related provisions</t>
  </si>
  <si>
    <t>Current portion of finance lease receivables</t>
  </si>
  <si>
    <t>Non-employee related provisions</t>
  </si>
  <si>
    <t>The R18,603 million profit on disposal in the 2010 financial year relates to R18,535 million for Vodacom (15% holding) and R68 million for Telkom Media.</t>
  </si>
  <si>
    <t>Other income (included in Total revenue, refer to note 4)</t>
  </si>
  <si>
    <t>Finance cost accrued</t>
  </si>
  <si>
    <t>Capitalisation rate for borrowing costs (%)</t>
  </si>
  <si>
    <t>Employee related</t>
  </si>
  <si>
    <t>Current portion of non-employee related provisions</t>
  </si>
  <si>
    <t>Roman calendar Y/E</t>
  </si>
  <si>
    <t>Non-current portion of provisions</t>
  </si>
  <si>
    <t>Current portion of provisions</t>
  </si>
  <si>
    <t>Balance at 31 March</t>
  </si>
  <si>
    <t>Eskom</t>
  </si>
  <si>
    <r>
      <t xml:space="preserve">Individually significant rent received: </t>
    </r>
    <r>
      <rPr>
        <i/>
        <sz val="12"/>
        <rFont val="Arial"/>
        <family val="2"/>
      </rPr>
      <t>South African Post Office</t>
    </r>
  </si>
  <si>
    <t>Collectively significant rent received</t>
  </si>
  <si>
    <r>
      <t xml:space="preserve">Individually significant rent paid: </t>
    </r>
    <r>
      <rPr>
        <i/>
        <sz val="12"/>
        <rFont val="Arial"/>
        <family val="2"/>
      </rPr>
      <t>South African Post Office</t>
    </r>
  </si>
  <si>
    <t>Collectively significant rent paid</t>
  </si>
  <si>
    <t>Cash flows from operating activities</t>
  </si>
  <si>
    <t>Cash receipts from customers</t>
  </si>
  <si>
    <t>Cash generated from operations</t>
  </si>
  <si>
    <t>Interest received</t>
  </si>
  <si>
    <t>Cash generated from operations before dividend paid</t>
  </si>
  <si>
    <t>Cash flows from investing activities</t>
  </si>
  <si>
    <t>Proceeds on disposal of property, plant and equipment and intangible assets</t>
  </si>
  <si>
    <t>Proceeds on disposal of investment</t>
  </si>
  <si>
    <t>Cash flows from financing activities</t>
  </si>
  <si>
    <t>Loans raised</t>
  </si>
  <si>
    <t>Loans repaid</t>
  </si>
  <si>
    <t>In the 2010 financial year, Telkom also unbundled the remaining 35% share in Vodacom to existing shareholders in Telkom. A gain on distribution of assets of R25,688 million was recognised in the profit for the year.</t>
  </si>
  <si>
    <t>Profit on disposal of subsidiary and joint venture</t>
  </si>
  <si>
    <t xml:space="preserve">Included in finance charges is an amount of R895 million (2010: R1,323 million) which relates to interest paid on financial liabilities not measured at fair value through profit or loss. </t>
  </si>
  <si>
    <t>Notes to the condensed consolidated provisional annual financial statements</t>
  </si>
  <si>
    <t>Condensed consolidated provisional statement of financial position</t>
  </si>
  <si>
    <t>Condensed consolidated provisional statement of changes in equity</t>
  </si>
  <si>
    <t>Condensed consolidated provisional statement of cash flows</t>
  </si>
  <si>
    <r>
      <t xml:space="preserve">Major public entities </t>
    </r>
    <r>
      <rPr>
        <sz val="12"/>
        <rFont val="Arial"/>
        <family val="2"/>
      </rPr>
      <t>(continued)</t>
    </r>
  </si>
  <si>
    <t xml:space="preserve">Intangible assets </t>
  </si>
  <si>
    <t xml:space="preserve">Assets of disposal group classified as held for sale </t>
  </si>
  <si>
    <t>Liabilities of disposal group classified as held for sale</t>
  </si>
  <si>
    <t>Details of material transactions and balances with related parties were as follows:</t>
  </si>
  <si>
    <t>`</t>
  </si>
  <si>
    <t>Income tax receivable</t>
  </si>
  <si>
    <t>Fair value adjustments on derivative instruments were due to currency fluctuations and lower interest rates impacting negatively on forward exchange contracts and interest rate swap agreements, partially reduced by growth in the assets held by the Cell Captive.</t>
  </si>
  <si>
    <t>for the year ended 31 March 2012</t>
  </si>
  <si>
    <t>South African Broadcasting Corporation</t>
  </si>
  <si>
    <t>Profit on disposal of subsidiary</t>
  </si>
  <si>
    <t>IAS 34 Interim Financial Reporting</t>
  </si>
  <si>
    <t>Significant accounting judgements, estimates and assumptions</t>
  </si>
  <si>
    <t>Capital additions and disposals</t>
  </si>
  <si>
    <t>Additions</t>
  </si>
  <si>
    <t>Disposals</t>
  </si>
  <si>
    <t>Profit on disposal of property, plant and equipment and intangible assets</t>
  </si>
  <si>
    <t>(Including directors and prescribed officers' emoluments)</t>
  </si>
  <si>
    <t>S.I.T.A. (Pty) Ltd</t>
  </si>
  <si>
    <t>Outstanding balances at the year-end are unsecured, interest free and settlement occurs in cash. There have been no guarantees provided or received for related party receivables or payables.</t>
  </si>
  <si>
    <t>Items that may be reclassified subsequently to profit and loss</t>
  </si>
  <si>
    <t>South African Post Office</t>
  </si>
  <si>
    <t>Salient feature of the changes</t>
  </si>
  <si>
    <t>Effective date</t>
  </si>
  <si>
    <t xml:space="preserve">IFRS 7 Financial Instruments Disclosures </t>
  </si>
  <si>
    <t>Financial risk management</t>
  </si>
  <si>
    <t xml:space="preserve"> Liquidity risk</t>
  </si>
  <si>
    <t>Fair Value of financial instruments</t>
  </si>
  <si>
    <t>Valuation techniques and assumptions applied for the purposes of measuring fair value</t>
  </si>
  <si>
    <t>The fair value of receivables, bank balances, repurchase agreements and other liquid funds, payables and accruals, approximate their carrying amount due to the short-term maturities of these instruments.</t>
  </si>
  <si>
    <t>Fair value hierarchy</t>
  </si>
  <si>
    <t>The different levels have been defined as follows:</t>
  </si>
  <si>
    <t>a) Quoted prices in active markets for identical assets or liabilities (level 1).</t>
  </si>
  <si>
    <t>b) Inputs other than quoted prices, that are observable for the asset or liability (level 2).</t>
  </si>
  <si>
    <t>c) Inputs for the asset or liability that are not based on observable market data (level 3).</t>
  </si>
  <si>
    <t>Level 1</t>
  </si>
  <si>
    <t>Level 2</t>
  </si>
  <si>
    <t>Assets measured at fair value</t>
  </si>
  <si>
    <t>Forward exchange contracts</t>
  </si>
  <si>
    <t>Cross currency swaps</t>
  </si>
  <si>
    <t>Liabilities measured at fair value</t>
  </si>
  <si>
    <t>Interest rate swaps</t>
  </si>
  <si>
    <t>Type of financial instrument</t>
  </si>
  <si>
    <t>Receivables, bank balances, repurchase agreements, and other liquid funds, payables and accruals, credit facilities utilised and shareholders for dividends</t>
  </si>
  <si>
    <t>Derivatives</t>
  </si>
  <si>
    <t>Borrowings</t>
  </si>
  <si>
    <t>Valuation technique</t>
  </si>
  <si>
    <t>Undiscounted future estimated cash flows due to short term maturities of these instruments</t>
  </si>
  <si>
    <t>Discounted cash flows</t>
  </si>
  <si>
    <t>Significant inputs</t>
  </si>
  <si>
    <t>Probability of default</t>
  </si>
  <si>
    <t>Yield curves</t>
  </si>
  <si>
    <t>Market interest rate</t>
  </si>
  <si>
    <t>Derivatives are recognised at fair value. The fair values of derivatives are determined using quoted prices or, where such prices are not available, a discounted cash flow analysis is used. These amounts reflect the approximate values of the net derivative position at the reporting date. The fair values of listed investments are based on quoted market prices.</t>
  </si>
  <si>
    <t>Condensed consolidated provisional statement of profit or loss and other comprehensive income</t>
  </si>
  <si>
    <t>Cash paid to suppliers and employees</t>
  </si>
  <si>
    <t>Liabilities measured at amortised cost</t>
  </si>
  <si>
    <t>The fair values of the borrowings disclosed above are based on quoted prices or, where such prices are not available, the expected future payments discounted at market interest rates. As a result they differ from carrying values.</t>
  </si>
  <si>
    <t>CONTINGENT LIABILITIES</t>
  </si>
  <si>
    <t>Market foreign currency rate</t>
  </si>
  <si>
    <t>Group</t>
  </si>
  <si>
    <t>Company</t>
  </si>
  <si>
    <t>Net (decrease)/increase in cash and cash equivalents</t>
  </si>
  <si>
    <t>Net cash and cash equivalents at end of year</t>
  </si>
  <si>
    <t>Number of shares</t>
  </si>
  <si>
    <t>Net operating revenue</t>
  </si>
  <si>
    <t>Defined benefit plan asset ceiling limitation</t>
  </si>
  <si>
    <t>Other investments</t>
  </si>
  <si>
    <t>Share-based compensation reserve</t>
  </si>
  <si>
    <t>Current portion of other financial liabilities</t>
  </si>
  <si>
    <t>Basis of preparation and accounting policies</t>
  </si>
  <si>
    <t>Cost of sales</t>
  </si>
  <si>
    <t>Firm commitments</t>
  </si>
  <si>
    <t>Items that will not be reclassified to profit and loss</t>
  </si>
  <si>
    <t>In preparing these condensed consolidated provisional annual financial statements, the significant judgements made by management in applying the Group's accounting policies and the key sources of estimation uncertainty were consistent with those applied to the consolidated financial statements for the year ended 31 March 2013 with the exception of the curtailment to the Post Retirement Medical Aid liability.</t>
  </si>
  <si>
    <t>Department of Internal Affairs</t>
  </si>
  <si>
    <t>Settlement of derivatives</t>
  </si>
  <si>
    <t>The table below analyses financial instruments carried at fair value and amortised cost, by valuation method.</t>
  </si>
  <si>
    <t>Discounted cash flows and quoted bond prices</t>
  </si>
  <si>
    <t>Equity compensation benefits</t>
  </si>
  <si>
    <t>Acquisition of Business Connexion (BCX)</t>
  </si>
  <si>
    <t>Taxation paid</t>
  </si>
  <si>
    <t>Finance lease repaid</t>
  </si>
  <si>
    <t>Taxation effects</t>
  </si>
  <si>
    <t xml:space="preserve">Exposure to continuously changing market conditions has made management of financial risk critical for the Group. Treasury policies, risk limits and control procedures are continuously monitored by the Board of Directors through its Audit Committee and Risk Committee. </t>
  </si>
  <si>
    <t>Finance charges</t>
  </si>
  <si>
    <t>Foreign exchange and fair value movements</t>
  </si>
  <si>
    <t>Net defined benefit plan remeasurements</t>
  </si>
  <si>
    <t>Capital commitments are largely attributable to purchases of property, plant and equipment and software.</t>
  </si>
  <si>
    <t>MTN and Telkom Radio Access Network (RAN) assets Transaction</t>
  </si>
  <si>
    <t>The Trudon Group</t>
  </si>
  <si>
    <t>Repurchase agreements</t>
  </si>
  <si>
    <t>As previously reported</t>
  </si>
  <si>
    <t>Depreciation, amortisation, impairment, write-offs and losses</t>
  </si>
  <si>
    <t>Foreign exchange gains and fair value movements</t>
  </si>
  <si>
    <t>Profit before taxation</t>
  </si>
  <si>
    <t>Profit for the year</t>
  </si>
  <si>
    <t>Profit attributable to:</t>
  </si>
  <si>
    <t>Total comprehensive income attributable to:</t>
  </si>
  <si>
    <t>Total comprehensive income for the year</t>
  </si>
  <si>
    <t>Profit attributable to Owners of Telkom</t>
  </si>
  <si>
    <t>Hierarchy levels</t>
  </si>
  <si>
    <t>Investment in Cell Captive Preference Shares</t>
  </si>
  <si>
    <t>Interest-bearing debt consisting of:</t>
  </si>
  <si>
    <t xml:space="preserve">  Quoted debt securities</t>
  </si>
  <si>
    <t xml:space="preserve">  Unquoted debt securities</t>
  </si>
  <si>
    <t>Effect of foreign exchange rate gains on cash and cash equivalents</t>
  </si>
  <si>
    <t>Tax effect of defined benefit plan actuarial (losses)/gains</t>
  </si>
  <si>
    <t>Net defined benefit plan actuarial (losses)/gains</t>
  </si>
  <si>
    <t>Weighted average number of shares held by subsidiaries and in escrow</t>
  </si>
  <si>
    <t>Finance lease receivable</t>
  </si>
  <si>
    <t>Provision for doubtful debt</t>
  </si>
  <si>
    <t xml:space="preserve">  </t>
  </si>
  <si>
    <t xml:space="preserve">HFM </t>
  </si>
  <si>
    <t>CB</t>
  </si>
  <si>
    <t>IFRS</t>
  </si>
  <si>
    <t>PPECost_FreeLB</t>
  </si>
  <si>
    <t>PPECost_LeaseB</t>
  </si>
  <si>
    <t>PPECost_Network</t>
  </si>
  <si>
    <t>PPECost_Support</t>
  </si>
  <si>
    <t>PPECost_FurnOffice</t>
  </si>
  <si>
    <t>PPECost_DataProcEq</t>
  </si>
  <si>
    <t>PPECost_UnderCon</t>
  </si>
  <si>
    <t>PPECost_Other</t>
  </si>
  <si>
    <t>- Repurchase agreements</t>
  </si>
  <si>
    <t>- Derivative instruments</t>
  </si>
  <si>
    <t xml:space="preserve">      Forward exchange contracts</t>
  </si>
  <si>
    <t xml:space="preserve">      Firm commitments</t>
  </si>
  <si>
    <t xml:space="preserve">      Cross currency swaps</t>
  </si>
  <si>
    <t>20.</t>
  </si>
  <si>
    <t xml:space="preserve">   Telkom Pension Fund asset </t>
  </si>
  <si>
    <t>Current other financial assets consist of:</t>
  </si>
  <si>
    <t>Employee benefits</t>
  </si>
  <si>
    <t>NetCashAndEquivCA</t>
  </si>
  <si>
    <t>CashAndBankBalances</t>
  </si>
  <si>
    <t>ShortTermDeposits</t>
  </si>
  <si>
    <t>CreditFacilities</t>
  </si>
  <si>
    <t>#NEED_REFRESH</t>
  </si>
  <si>
    <t>Transfer of iWayAfrica reserves</t>
  </si>
  <si>
    <t>Foreign currency translation reserve</t>
  </si>
  <si>
    <t>FCTR_Tot</t>
  </si>
  <si>
    <t>Cell Captive reserve</t>
  </si>
  <si>
    <t>Availsale_other</t>
  </si>
  <si>
    <t>Shares held by subsidiaries and in escrow</t>
  </si>
  <si>
    <t>Minority put option</t>
  </si>
  <si>
    <t>Transfer to disposal group</t>
  </si>
  <si>
    <t>The Group has a Cell Captive preference share investment to fund Telkom's post-retirement medical aid liability.</t>
  </si>
  <si>
    <t>1. Fair value adjustment on investments</t>
  </si>
  <si>
    <t>2. Foreign currency translation reserve</t>
  </si>
  <si>
    <t>3. Cell captive reserve</t>
  </si>
  <si>
    <t>Foreign currency translation reserve (net of tax of R6 million; 2007: R4 million; 2006: RNil)</t>
  </si>
  <si>
    <t>Revaluation of an available-for-sale investment (net of tax of R1 million)</t>
  </si>
  <si>
    <t>GeneralBankingFac</t>
  </si>
  <si>
    <r>
      <t xml:space="preserve">The finance leases are secured by buildings with a carrying value of R </t>
    </r>
    <r>
      <rPr>
        <sz val="11"/>
        <color indexed="10"/>
        <rFont val="Arial"/>
        <family val="2"/>
      </rPr>
      <t>XXX</t>
    </r>
    <r>
      <rPr>
        <sz val="11"/>
        <rFont val="Arial"/>
        <family val="2"/>
      </rPr>
      <t xml:space="preserve"> million (2010: R136 million) and office and network equipment with a book value of R </t>
    </r>
    <r>
      <rPr>
        <sz val="11"/>
        <color indexed="10"/>
        <rFont val="Arial"/>
        <family val="2"/>
      </rPr>
      <t>XXX</t>
    </r>
    <r>
      <rPr>
        <sz val="11"/>
        <rFont val="Arial"/>
        <family val="2"/>
      </rPr>
      <t xml:space="preserve"> million (2010: R3 million) (refer to note 13). These amounts are repayable within periods r</t>
    </r>
    <r>
      <rPr>
        <sz val="12"/>
        <rFont val="Arial"/>
        <family val="2"/>
      </rPr>
      <t>anging from 1 to 9 years. Interest rates vary between 13.43% and 37.78%.</t>
    </r>
  </si>
  <si>
    <t xml:space="preserve">The fair value gains from the Cell Captive are recognised in profit or loss and then transferred to non-distributable reserves. </t>
  </si>
  <si>
    <t>23.</t>
  </si>
  <si>
    <t>22.</t>
  </si>
  <si>
    <t>Adjustment to shares held in escrow</t>
  </si>
  <si>
    <t>Current portion of other financial assets</t>
  </si>
  <si>
    <t>Management expects these commitments to be financed from internally generated cash and other borrowings.</t>
  </si>
  <si>
    <t xml:space="preserve">   Post retirement medical aid net plan asset</t>
  </si>
  <si>
    <t xml:space="preserve">Fair value at                                                                                                                                                                                                                                                                                                                                                                                                                          </t>
  </si>
  <si>
    <t>The estimated net fair values as at the reporting date have been determined using available market information and appropriate valuation methodologies as outlined below. This value is not necessarily indicative of the amounts that the Group could realise in the normal course of business.The fair value of the financial assets and financial liabilities are sensitive to exchange rate and interest rate movements.</t>
  </si>
  <si>
    <t>Trudon cash and cash equivalents classified as held for sale</t>
  </si>
  <si>
    <t>Liquidity risk is managed by the Group's Treasury department in accordance with policies and guidelines formulated by the Group's Executive Committee. In terms of its borrowing requirements the Group ensures that sufficient facilities exist to meet its immediate obligations.</t>
  </si>
  <si>
    <t>2015</t>
  </si>
  <si>
    <t>Issuing of ordinary shares</t>
  </si>
  <si>
    <t>The reserve also represents Telkom shares held by subsidiaries and in escrow, to be utilised in terms of the Telkom Employee Share Plan. Telkom previously disclosed the reserve as treasury shares.</t>
  </si>
  <si>
    <t>Reclassification of Trudon Group as not held for sale*</t>
  </si>
  <si>
    <t>Reassessment of Telkom Retirement Fund**</t>
  </si>
  <si>
    <t>Items that will not be reclassified to profit or loss</t>
  </si>
  <si>
    <t>Defined benefit plan actuarial losses</t>
  </si>
  <si>
    <t xml:space="preserve">Defined benefit plan asset ceiling limitation </t>
  </si>
  <si>
    <t>Other comprehensive loss for the period, net of taxation</t>
  </si>
  <si>
    <t>** Refer to note 2.2.</t>
  </si>
  <si>
    <t>****The restatement is due to the reclassification of theTrudon investment as not held for sale.</t>
  </si>
  <si>
    <t>Adjustments to the statement of cash flows</t>
  </si>
  <si>
    <t>Additions for capital expansion</t>
  </si>
  <si>
    <t>Increase in repurchase agreements</t>
  </si>
  <si>
    <t>Finance lease capital repaid</t>
  </si>
  <si>
    <t>Net increase in cash and cash equivalents</t>
  </si>
  <si>
    <t>for the year ended 31 March 2016</t>
  </si>
  <si>
    <t>Year ended</t>
  </si>
  <si>
    <t>31 March</t>
  </si>
  <si>
    <t>The Telkom Group is organised into business units based on products and services and has two reportable segments, namely:</t>
  </si>
  <si>
    <r>
      <t>i) Telkom</t>
    </r>
    <r>
      <rPr>
        <b/>
        <sz val="11"/>
        <rFont val="Arial"/>
        <family val="2"/>
      </rPr>
      <t xml:space="preserve"> </t>
    </r>
    <r>
      <rPr>
        <sz val="11"/>
        <rFont val="Arial"/>
        <family val="2"/>
      </rPr>
      <t>which provides fixed-line access, fixed-line usage,  data communications services, mobile voice services and handset sales.</t>
    </r>
  </si>
  <si>
    <t>ii) BCX which provides business solutions based on information and communication technology and runs ICT systems and manages products, services and solutions.</t>
  </si>
  <si>
    <t xml:space="preserve">The Executive Committee assesses the performance of the operating segments based on a measure of operating profit. </t>
  </si>
  <si>
    <t>BCX</t>
  </si>
  <si>
    <t>The total purchase consideration of R2.7 billion was funded through Telkom’s own cash resources.</t>
  </si>
  <si>
    <t>BCX provides innovative business solutions based on information and communication technology and runs ICT systems and manages products, services and solutions for a wide range of customers.</t>
  </si>
  <si>
    <t>The merger will enable Telkom to expand its existing offerings while, at the same time, providing scale in IT services, which will help reinforce Telkom’s core connectivity business and enhance Telkom’s convergence strategy.</t>
  </si>
  <si>
    <t>The fair value of the identifiable assets and liabilities at acquisition date were determined as follows:</t>
  </si>
  <si>
    <t>Property, plant &amp; equipment</t>
  </si>
  <si>
    <t>Investment in joint venture &amp; associates and long term loan receivable</t>
  </si>
  <si>
    <t>Deferred tax</t>
  </si>
  <si>
    <t>Long term debt</t>
  </si>
  <si>
    <t>Non-current finance leases</t>
  </si>
  <si>
    <t>Non-current provisions</t>
  </si>
  <si>
    <t>Current portion of long term debt</t>
  </si>
  <si>
    <t>Total identifiable net assets at fair value</t>
  </si>
  <si>
    <t>Non controlling interest at proportional share of net assets</t>
  </si>
  <si>
    <t>Purchase consideration transferred</t>
  </si>
  <si>
    <t>Analysis of cash flows at acquisition:</t>
  </si>
  <si>
    <t xml:space="preserve">Net cash acquired with the subsidiary (included in cash flows from investing activities) </t>
  </si>
  <si>
    <t>Cash paid</t>
  </si>
  <si>
    <t>Net cash flow on acquisition</t>
  </si>
  <si>
    <t>The goodwill recognised is primarily attributed to the expected synergies and other benefits from combining the assets and activities of BCX with those of the Group. The goodwill is not deductible for income tax purposes.</t>
  </si>
  <si>
    <t>Transaction costs of R103 million, which includes issue costs, have been expensed since the inception of the acquisition. These expenses were recognised in service fees.</t>
  </si>
  <si>
    <t>24.</t>
  </si>
  <si>
    <t>at 31 March 2016</t>
  </si>
  <si>
    <t>Dividend declared**</t>
  </si>
  <si>
    <t>Telkom SA SOC Limited (Telkom) is a Company incorporated and domiciled in the Republic of South Africa (South Africa) whose shares are publicly traded. The main objective of Telkom Group is to supply telecommunication, multimedia, technology, information and other related information technology services to the Group customers, as well as mobile communication services, in Africa.</t>
  </si>
  <si>
    <t>In preparing these condensed consolidated provisional annual financial statements, the significant judgements made by management in applying the Group's accounting policies and the key sources of estimation uncertainty were consistent with those applied to the consolidated financial statements for the year ended 31 March 2015.</t>
  </si>
  <si>
    <t>Re-classification of discontinued operation</t>
  </si>
  <si>
    <t>On 27th November 2014, the Telkom Board approved the disposal  of Telkom’s 64.9% shareholding in Trudon to Trumancon. This was part of Telkom’s strategic imperative to focus on its fixed line, mobile and internet based business.</t>
  </si>
  <si>
    <t>In September 2015, the material conditions precedent of the proposed sale of Trudon were not met and therefore Trudon is no longer held for sale and will be consolidated into the results from continuing operations.</t>
  </si>
  <si>
    <t>for the year  ended 31 March 2016</t>
  </si>
  <si>
    <t>The condensed consolidated provisional annual financial statements do not include all financial risk management information and disclosures required in the annual financial statements and should be read in conjunction with the Group's annual financial statements as at 31 March 2016. The Group uses derivatives as hedging instruments.</t>
  </si>
  <si>
    <r>
      <t>Compared to the 2015 financial year end, there was no material change in the contractual undiscounted cash out flows for financial liabilities.</t>
    </r>
    <r>
      <rPr>
        <sz val="12"/>
        <color indexed="10"/>
        <rFont val="Arial"/>
        <family val="2"/>
      </rPr>
      <t xml:space="preserve"> </t>
    </r>
  </si>
  <si>
    <t>31 March 2016</t>
  </si>
  <si>
    <t>2016</t>
  </si>
  <si>
    <t>Company Secretary</t>
  </si>
  <si>
    <t>Ms Xoliswa Mpongoshe Makasi resigned from her position as company secretary of Telkom with effect from 30 June 2015. Ms Ephenia Motlhamme was appointed as company secretary to the Group with effect from 1 August 2015.</t>
  </si>
  <si>
    <t>Results of the Telkom Annual General Meeting regarding directors re-appointments</t>
  </si>
  <si>
    <t>On 26 August 2015, all Board members were re-elected as per the Annual General Meeting ordinary resolutions.</t>
  </si>
  <si>
    <t>On 7 March 2014, Telkom signed a heads of agreement in terms of which MTN South Africa would take over the financial and operational responsibility for the roll-out and operation of Telkom’s RAN. The parties wanted reciprocal roaming agreements to enable customers of either party to roam on each other’s network.</t>
  </si>
  <si>
    <t>On 17 August 2015, Telkom was informed by the Competition Commission that it had recommended to the Competition Tribunal that the transaction be prohibited. The parties have agreed not to proceed with the transaction in its current form.</t>
  </si>
  <si>
    <t>Voluntary severance packages and voluntary early retirement packages</t>
  </si>
  <si>
    <t>Pretoria Head Office</t>
  </si>
  <si>
    <t>In September 2015, Telkom settled its lease obligation for the buildings with the Telkom Retirement Fund (TRF). Telkom also purchased a previously leased property from the TRF.</t>
  </si>
  <si>
    <t>Futuremakers</t>
  </si>
  <si>
    <t>Telkom has implemented an Enterprise and Supplier Development (ESD) programme. As part of the programme, Telkom in partnership with Identity FutureFund Proprietary Limited (IDF), established Futuremakers, in terms of the Department of Trade and Industry’s Codes of Good Practice on Black Economic Empowerment 2007, as amended (the Codes) and specifically, in terms of the Information and Technology Charter (the ICT Charter). The Partnership and its initiatives is established in line with Telkom’s sustainable strategy of implementing meaningful Black Economic Empowerment (BEE) initiatives.</t>
  </si>
  <si>
    <t>Launch of redesigned wholesale division</t>
  </si>
  <si>
    <t>On 13 October 2015 Telkom launched Openserve, the Group’s redesigned wholesale and networks division. Openserve will be a distinct business unit within the Telkom Group, which is formed as part of the Group’s ongoing efforts to strengthen customer focus through a more flexible and agile operating model. The separation heralds a new era in the Telkom Group as it prepares to welcome a more open access environment and all the opportunities it offers. This move is also in line with Telkom’s turnaround strategy to separate its wholesale and retail divisions to facilitate greater focus, accountability and most importantly, customer-centricity.</t>
  </si>
  <si>
    <t>As a key driver of socio-economic development, Openserve will enable more choice, increased innovation and greater service-provider competition. The result will be increased broadband access. Telkom intends to play a substantial role in lowering the barrier to entry for new players and to increase the competitiveness of smaller players.</t>
  </si>
  <si>
    <t>The directors are not aware of any other matter or circumstance since the financial year ended 31 March 2016 and the date of this report, or otherwise dealt with in the financial statements, which significantly affects the financial position of the Group and the results of its operations.</t>
  </si>
  <si>
    <t>Condensed consolidated provisional annual financial statements - 31 March 2016</t>
  </si>
  <si>
    <t>EBITDA</t>
  </si>
  <si>
    <r>
      <t>The following new standards and amendments to standards have been adopted.</t>
    </r>
  </si>
  <si>
    <t>Standard(s), Amendment(s)</t>
  </si>
  <si>
    <t>IFRS 1 First-time Adoption of International Financial Reporting Standards</t>
  </si>
  <si>
    <t>Consequential amendment to IFRS 7 Financial Instruments Disclosures: Servicing contracts disclosures and offsetting of financial assets and liabilities disclosures in condensed interim financial statements. This amendment is not applicable to Telkom and thus have no impact.</t>
  </si>
  <si>
    <t>1 January 2016</t>
  </si>
  <si>
    <t>IFRS 5 Non-current Assets Held for Sale and Discontinued Operations</t>
  </si>
  <si>
    <t>IFRS 14 Regulatory Deferral Accounts</t>
  </si>
  <si>
    <t>IAS 1 Presentation of Financial Statements</t>
  </si>
  <si>
    <t>IAS 19 Employee Benefits</t>
  </si>
  <si>
    <t>IFRS 10, IFRS 12 and IAS 28, Investment Entities: Applying the Consolidation Exception</t>
  </si>
  <si>
    <t>Interest</t>
  </si>
  <si>
    <t>Reassess-ment of Telkom Retirement Fund**</t>
  </si>
  <si>
    <t>5.6</t>
  </si>
  <si>
    <t>MATTERS BEFORE ICASA</t>
  </si>
  <si>
    <t xml:space="preserve">End-User and Service Charter Regulations </t>
  </si>
  <si>
    <t>HIGH COURT</t>
  </si>
  <si>
    <t>Neotel/Telkom : CCC</t>
  </si>
  <si>
    <t xml:space="preserve">Neotel requested Telkom to provide access to Telkom’s local loop in November 2010. Telkom declined the request and Neotel submitted a formal complaint to the CCC which made an order directing Telkom to provide Neotel access to Telkom’s local loop. Telkom launched an interim relief application in the High Court for an order that the CCC order should not be implemented pending the outcome of a review application in the High Court to review and set aside the CCC order. The parties have since reached an agreement in terms of which Telkom withdrew its application for interim relief and ICASA in turn undertook not to implement the CCC order pending the outcome of Telkom's application for review. No date has been set down as yet for the hearing of the review application.
</t>
  </si>
  <si>
    <t>Radio Surveillance Security Services (Pty) Ltd (RSSS)</t>
  </si>
  <si>
    <t>Phutuma Networks (Pty) Ltd (Phutuma)</t>
  </si>
  <si>
    <t>In August 2009 Phutuma served a summons on Telkom, claiming for damages arising from a tender published by Telkom in November 2007, claiming damages in the amount of R5,5 billion. The High Court granted absolution from the instance, in Telkom's favour. The Supreme Court of Appeal (SCA) had initially dismissed Phutuma's application for leave to appeal in October 2014. On 4 November 2014, the SCA rescinded its order granted in October 2014. In early 2015, the SCA referred the appeal back to the full bench of the North Gauteng High Court. The appeal has been set down for hearing in September 2016.</t>
  </si>
  <si>
    <t>OTHER</t>
  </si>
  <si>
    <t>Restated *</t>
  </si>
  <si>
    <t>Defined benefit plan actuarial gains/ (losses)</t>
  </si>
  <si>
    <t>*Refer to note 2.4.</t>
  </si>
  <si>
    <t>Other financial assets and other financial liabilities</t>
  </si>
  <si>
    <t>Current other financial liabilities consist of:</t>
  </si>
  <si>
    <t>At 31 March 2015</t>
  </si>
  <si>
    <t xml:space="preserve">Restated </t>
  </si>
  <si>
    <t>**Refer to note 2.2.</t>
  </si>
  <si>
    <t>2.3</t>
  </si>
  <si>
    <t>2.4</t>
  </si>
  <si>
    <t>Investment income decreased as a result of lower cash balances held by the group during the financial year.</t>
  </si>
  <si>
    <t>Taxation expense/(income)</t>
  </si>
  <si>
    <t>Headline earnings per share (cents)</t>
  </si>
  <si>
    <t>Diluted headline earnings per share (cents)</t>
  </si>
  <si>
    <t>The assets recognised are determined in accordance with IAS 19.</t>
  </si>
  <si>
    <t>Government of South Africa</t>
  </si>
  <si>
    <t>Individually significant revenue</t>
  </si>
  <si>
    <t>Deferred taxation is made up as follows</t>
  </si>
  <si>
    <t>Deferred taxation asset</t>
  </si>
  <si>
    <t xml:space="preserve">      Interest rate swaps</t>
  </si>
  <si>
    <t>TAX MATTERS</t>
  </si>
  <si>
    <t xml:space="preserve">CONTINGENT ASSETS
</t>
  </si>
  <si>
    <t>Collectively significant revenue*</t>
  </si>
  <si>
    <t>*The nature of the individually and collectively significant revenue consists mostly of data revenue.</t>
  </si>
  <si>
    <t>Ekurhuleni Metropolitan Council**</t>
  </si>
  <si>
    <t>KZN Ethekwini Municipality**</t>
  </si>
  <si>
    <t>Eastern Cape Department of Health**</t>
  </si>
  <si>
    <t>Province of KZN Health Service**</t>
  </si>
  <si>
    <t>**Individually significant from the current year.</t>
  </si>
  <si>
    <t>Adjustments to the consolidated statement of financial position</t>
  </si>
  <si>
    <t>Adjustments to the consolidated statement of profit or loss and other comprehensive income</t>
  </si>
  <si>
    <t>Amortisation of intangible asset</t>
  </si>
  <si>
    <t>Retained earnings</t>
  </si>
  <si>
    <t>Effects of foreign exchange rate differences on cash and cash equivalents</t>
  </si>
  <si>
    <t>Total income</t>
  </si>
  <si>
    <t>Depreciation, amortisation, impairment and write-offs</t>
  </si>
  <si>
    <t>The capital expenditure relates to the deployment of the Next Generation Network, mobile cellular services and converged service offerings. The higher expenditure is largely due to the deployment fibre and other technologies to support the growing data services business, internet capacity growth, links to the mobile cellular operators and access line deployment in selected high-growth commercial and business areas.</t>
  </si>
  <si>
    <t>Deferred tax assets and liabilities increased in the current year due to the consolidation of the BCX Group.</t>
  </si>
  <si>
    <t>Assets finance receivable</t>
  </si>
  <si>
    <t>Telkom</t>
  </si>
  <si>
    <t>Significant events continued</t>
  </si>
  <si>
    <t>Other comprehensive income/(loss) for the year, net of taxation</t>
  </si>
  <si>
    <t>Reassessment of the Telkom Retirement Fund Defined Benefit (DB) members</t>
  </si>
  <si>
    <t>Taxation (income)/expense</t>
  </si>
  <si>
    <t>Net cash and cash equivalents at beginning of year</t>
  </si>
  <si>
    <t>Net Cash and cash equivalent at the end of year</t>
  </si>
  <si>
    <t>Finance charges of R103 million (31 March 2015: R93 million) were capitalised to property, plant and equipment and intangible assets in the current financial year.</t>
  </si>
  <si>
    <t>Current portion of finance leases</t>
  </si>
  <si>
    <t>Current portion of provision</t>
  </si>
  <si>
    <t>Section 197: Labour Relations Act</t>
  </si>
  <si>
    <t xml:space="preserve">Telkom invoked a process in terms of Section 197 of the Labour Relations Act, in a bid to outsource certain services as going concerns. Section 197 (7) states that Telkom and the new employers are jointly and severally liable to any employee who becomes entitled to receive a payment a result of the employee’s dismissal for a reason relating to the new employer’s operational requirements or liquidation or sequestration. Telkom will be held liable for a period of 12 months after the date of transfer, which may result in an onerous obligation. </t>
  </si>
  <si>
    <t>Acquisition of subsidiary (BCX), net of cash acquired</t>
  </si>
  <si>
    <t>Investments made by FutureMakers</t>
  </si>
  <si>
    <t>In December 2011, RSSS served a  summons on Telkom for the sum of R216 million.Telkom is defending  the matter and has filed a plea and counterclaim for R22 million. RSSS is relying on a quotation which it gave to a former Telkom employee. There was no written contract.No purchase  orders were issued by Telkom to RSSS.There is also no acceptance of the quotation by Telkom. The matter is set down for trial from 30 May 2016 until 10th June 2016  in the North Gauteng High Court.</t>
  </si>
  <si>
    <t>Amendment to the accounting treatment of changes to a plan of sale or to a plan of distribution to owners. The amendment clarifies that changing between disposal methods would not be considered a new plan of disposal but rather a continuation of the original plan. This amendment has been adopted and has no impact on the group.</t>
  </si>
  <si>
    <t>Servicing contracts disclosures: Application guidance to clarify whether a servicing contract gives rise to continuing involvement in a transferred asset for the purposes determining the transfer disclosure requirements. This amendment has been adopted and has no impact on the group.</t>
  </si>
  <si>
    <t>This new standard describes the financial reporting requirements for 'regulatory deferral account balances' that arise when an entity provides goods or services to customers at a price or rate that is subject to rate regulation. This standard is applicable to first time adopters of IFRS.This amendment is not applicable to Telkom.</t>
  </si>
  <si>
    <t>Amendment aiming to ensure that an entity does not reduce the understandability of its financial statements by obscuring material information with immaterial information or by aggregating material items that have different natures or functions. This amendment has been adopted and has no material impact on the group.</t>
  </si>
  <si>
    <t>Discount rate: requirement to use the market yields on government bonds denominated in the currency of high quality corporate bonds in cases where there is no deep market for such bonds for the purpose of discounting post-employment benefit obligations. This amendment has been adopted and has no impact on the group.</t>
  </si>
  <si>
    <t>Certain disclosures are to be given either in the interim financial statements or incorporated by a cross-reference from the interim financial statements to some other statement. These disclosure must also be available to users on the same terms and at the same time as the interim financial statements for the interim financial report to be complete. This amendment has been adopted and has no impact on the group.</t>
  </si>
  <si>
    <t>Amendment granting exemption from preparation of consolidated Financial Statements for an intermediate parent entity that is subsidiary of an investment entity even if that parent entity measures all of its subsidiaries at fair value. Consequential amendments have also been made to IAS 28 exemption from applying the equity method for entities that are subsidiaries and hold interest in associate and joint venture. This amendment has been adopted and has no impact on the group.</t>
  </si>
  <si>
    <t>*Refer to note 8</t>
  </si>
  <si>
    <t>On 30 June 2015, Telkom issued 3 979 348 ordinary shares for no consideration. The shares were allotted and issued in terms of the Telkom Employee Share Plan.</t>
  </si>
  <si>
    <t>On 22 May 2014, Telkom announced its firm intention to make an offer to acquire the entire issued share capital of BCX in a bid to improve performance and restore profitability.</t>
  </si>
  <si>
    <t>Telkom announced on 13 July 2015 the offer of VSP and VERP to non-unionised employees across the company. On 24 July 2015, Telkom announced the decision to extend the invitation to all employees, including union members.</t>
  </si>
  <si>
    <t>- Asset finance receivables</t>
  </si>
  <si>
    <t>Eliminations</t>
  </si>
  <si>
    <t>Consolidated</t>
  </si>
  <si>
    <t>Operating Revenue</t>
  </si>
  <si>
    <t>External customers</t>
  </si>
  <si>
    <t>Inter-segment</t>
  </si>
  <si>
    <t xml:space="preserve"> On 25 August 2015, Telkom acquired the entire issued ordinary share capital and the entire issued "A "ordinary shares of Business Connexion Group (BCX).</t>
  </si>
  <si>
    <t>The acquisition has been accounted for using the acquisition method. The date of acquisition is 31 August 2015 and the annual  financial statements include the BCX results for the seven month ended 31 March 2016.</t>
  </si>
  <si>
    <t>Contingent liability</t>
  </si>
  <si>
    <r>
      <rPr>
        <b/>
        <i/>
        <sz val="12"/>
        <rFont val="Arial"/>
        <family val="2"/>
      </rPr>
      <t>Business Connexion Group Limited (BCX)</t>
    </r>
    <r>
      <rPr>
        <b/>
        <sz val="12"/>
        <rFont val="Arial"/>
        <family val="2"/>
      </rPr>
      <t xml:space="preserve"> </t>
    </r>
    <r>
      <rPr>
        <sz val="12"/>
        <rFont val="Arial"/>
        <family val="2"/>
      </rPr>
      <t>(continued)</t>
    </r>
  </si>
  <si>
    <t>BCX cash at acquisition</t>
  </si>
  <si>
    <t xml:space="preserve">A contingent liability of R68m was recognised at acquisition of BCX. The amount is an estimate in relation to BCX tax matters in Africa. The timing and the actual amount of this obligation is uncertain. </t>
  </si>
  <si>
    <t>The merger will enable BCX to expand its existing offerings while, at the same time, providing scale in IT services, which will help reinforce Telkom’s core connectivity business and enhance BCX’s strategy.</t>
  </si>
  <si>
    <t>Deferred purchase consideration</t>
  </si>
  <si>
    <t>Transaction costs of R0,7 million, which includes issue costs, have been expensed since the inception of the acquisition. These expenses were recognised in service fees.</t>
  </si>
  <si>
    <t>Common Control transactions</t>
  </si>
  <si>
    <t>Effective 1 April 2016 Business Connexion acquired Relational Database Consulting Group Proprietary Limited (RDC). RDC is a market leader in database and system administration with a strong focus on Oracle, SQL Server, MySQL and PostgreSQL on a variety of operating systems. Their expanded range of services include Oracle E-Business Suite, Oracle Fusion Middleware, Oracle Solaris Support and Oracle Sales.</t>
  </si>
  <si>
    <t>Basis of preparation and accounting policies (continued)</t>
  </si>
  <si>
    <t>Exchange losses on translating foreign operations</t>
  </si>
  <si>
    <t>*Refer to note 2.3 and note 8.</t>
  </si>
  <si>
    <t>Refer to note 8</t>
  </si>
  <si>
    <t>*Refer to note 8.</t>
  </si>
  <si>
    <t>An estimated amount of  R101 million (31 March 2015: R193 million) included in inventories will be used for Telkom's network expansion of which R83 million ( 31 March 2015:R137 million) was purchased in the current financial year.</t>
  </si>
  <si>
    <t>The increase in other financial assets is as a result of a higher repurchase agreement balance at year end.</t>
  </si>
  <si>
    <t>16.1</t>
  </si>
  <si>
    <t>16.2</t>
  </si>
  <si>
    <t>16.3</t>
  </si>
  <si>
    <t>16.4</t>
  </si>
  <si>
    <t>Loans</t>
  </si>
  <si>
    <t>Level 3</t>
  </si>
  <si>
    <t xml:space="preserve">At the date of the acquisition, the fair value of the trade receivables approximated its carrying value. The gross amount of trade receivables is R7 million. </t>
  </si>
  <si>
    <t>Department of Correctional Services</t>
  </si>
  <si>
    <t>Department of Health: Gauteng</t>
  </si>
  <si>
    <t>Department of Justice</t>
  </si>
  <si>
    <t>South African National Defence Force</t>
  </si>
  <si>
    <t>The Telkom Board declared an ordinary dividend of 215 cents per share and a special dividend of 30 cents per share on 5 June 2015 payable on 20 July 2015 to shareholders registered on 17 July 2015.</t>
  </si>
  <si>
    <t>The Group's  2016 goodwill balance is reconciled as follows:</t>
  </si>
  <si>
    <t>Opening Balance (restated)</t>
  </si>
  <si>
    <t>Impairment</t>
  </si>
  <si>
    <t>Closing balance</t>
  </si>
  <si>
    <t>The group has not early adopted any other standard, interpretation or amendment that has been issued but is not yet effective.</t>
  </si>
  <si>
    <t>As noted in the 2014 consolidated annual financial statement the tax treatment of the loss that arose in 2012 and 2014 financial years on the sale of foreign subsidiaries are based on a specific set of circumstances and a complex legislative environment. A tax refund received during the prior financial year, relating to the 2012 sale, is contingent and will only be recognised once the matter has been resolved with SARS. Refer to note 19.</t>
  </si>
  <si>
    <t>Included in the current and prior year balance is the refund from SARS of R854 million. Refer to note 21.</t>
  </si>
  <si>
    <t>Acquistion of subsidiairies with non-controlling interest (refer to note 16)</t>
  </si>
  <si>
    <t>Proceeds from net derivatives</t>
  </si>
  <si>
    <t>Offsetting disclosures to the condensed interim financial statements: Amendment clarifying the applicability of previous amendments to IFRS 7 issued in December 2011 with regard to offsetting financial assets and financial liabilities in relation to interim financial statements prepared under IAS 34. As per this amendement the IFRS 7 amendment is only applicable to the condensed interim financial statement to extent that it is required by IAS 34 and provides an update to information provided in the most recent annual report.</t>
  </si>
  <si>
    <t>From the date of acquisition, BCX has contributed R 4,116 million of revenue and R499 million loss to the net profit before tax from the continuing operations of the Group.This is after eliminating inter-company revenue of R694 million. If the acquisition had taken place at the beginning of the year,  Telkom group revenue from continuing operations would have been R40,768 million and the Telkom group profit from continuing operations for the period would have been R2,524 million.</t>
  </si>
  <si>
    <t>The Goodwill reconciliation</t>
  </si>
  <si>
    <t>Dividend per share (cents)</t>
  </si>
  <si>
    <t xml:space="preserve">Goodwill arising at acquisition </t>
  </si>
  <si>
    <t xml:space="preserve">At the date of the acquisition, the fair value of the trade receivables at R1,424 million approximated its carrying value. </t>
  </si>
  <si>
    <t>Goodwill arising at acquisition (provisional)</t>
  </si>
  <si>
    <t>On 1 November 2015 Cybernest (DCO), previously the IT business division of Telkom was sold to BCX  to realise synergies. The transaction was financed through a loan from Telkom to BCX and accounted for as common control transaction. BCX recognised the acquired DCO assets at their carrying amount on the date of sale and the difference between the proceeds and the carrying amount of the DCO business was recognised as common control equity reserves. In Telkom company the difference between the carrying amount of the DCO business and proceeds was recognised in profit or loss.</t>
  </si>
  <si>
    <t>In 2011, allegations were made at ICASA's Complaints and Compliance Committee (the CCC) regarding Telkom’s alleged non-compliance with the requirements of the End-User and Service Charter Regulations relating to the clearance of reported faults. The CCC heard the matter and ruled that Telkom is not in breach of the Regulations and recommend that ICASA review the regulations. Telkom has initiated administrative review proceedings seeking to set-aside the applicability of the Regulations since the CCC ruling is not binding on ICASA and the risk remains for similar referrals. The review application is in process and no hearing date has been allocated as yet. ICASA promulgated the Amended End-User and Subscriber Charter Regulations 2016 on 1 April 2016 and we are currently assessing the impact that the new regulations will have on the review proceedings and Telkom going forward.</t>
  </si>
  <si>
    <t>Employee Share Plan</t>
  </si>
  <si>
    <t xml:space="preserve">Increase in share-compensation reserve </t>
  </si>
  <si>
    <t>Acquisition of non-controlling interest (refer to note 16)</t>
  </si>
  <si>
    <t>BCX's acquisition of Relational Database Consulting (RDC)</t>
  </si>
  <si>
    <t>Taxation expense/income</t>
  </si>
  <si>
    <t>Acquisition of subsidiaries</t>
  </si>
  <si>
    <t>Write-offs,impairment and losses of property, plant and equipment and intangible assets</t>
  </si>
  <si>
    <t>* Includes R83 million (2015: R137 million) inventory purchases in the current financial year.</t>
  </si>
  <si>
    <t>Additions to assets for capital expansion*</t>
  </si>
  <si>
    <t>**Refer to note 2.5</t>
  </si>
  <si>
    <t>The increase in employee expenses is mainly due to the voluntary serverance packages (VSP) and voluntary early retirement (VERP) packages offered to employees, an average salary increase of 6% and the inclusion of BCX. This is offset by lower headcount from prior year VSP and VERP process.</t>
  </si>
  <si>
    <t>The effective management of property led to the decrease in service fees.This is partially offset by increase in the company transformation cost and the inclusion of BCX.</t>
  </si>
  <si>
    <t>The calculation of dividend per share is based on dividends of R1,291 million declared on 5 June 2015 and 526,948,700 number of ordinary shares outstanding on the date of dividend declaration. The dividend declared is made up of an ordinary dividend of 215 cents per share and a special dividend of 30 cents per share.</t>
  </si>
  <si>
    <t>The consolidated statement of profit or loss and other comprehensive income and the statement of financial position and statement of cash flows for 31 March 2015 have been restated to re-integrate the numbers for the Trudon Group. Refer to note 2.3, 2.4 and 2.5.</t>
  </si>
  <si>
    <t>The increase in other financial liabilities is due to the volatility of the foreign exchange market towards the end of the financial year and the weaker Rand mainly against the US dollar year on year.</t>
  </si>
  <si>
    <t>The lower cash balance is as a result of the acquisition of BCX, dividend payment and voluntary serverance and retirement packages in the first 6 months of the year. This was partially offset by the increased cash generated from operations and loan raised.</t>
  </si>
  <si>
    <t>Business Connexion Group Limited (BCX)</t>
  </si>
  <si>
    <r>
      <t xml:space="preserve">Acquisition of subsidiaries </t>
    </r>
    <r>
      <rPr>
        <sz val="12"/>
        <rFont val="Arial"/>
        <family val="2"/>
      </rPr>
      <t>(continued)</t>
    </r>
  </si>
  <si>
    <t>Anco provides innovative business solutions based on information and communication technology and runs ICT systems and manages products, services and solutions for a wide range of customers.</t>
  </si>
  <si>
    <t>The goodwill recognised is primarily attributed to the expected synergies and other benefits from combining the assets and activities of Anco with those of the Group. The goodwill is not deductible for income tax purposes.</t>
  </si>
  <si>
    <t>16.5</t>
  </si>
  <si>
    <t>Acquisition of Anco IT  Proprietory Limited (provisional)</t>
  </si>
  <si>
    <t>The increase in trade and other payables balances is mainly due to the payables consolidated as a result of the acquisition of BCX.
Accruals and other payables mainly represent amounts payable for goods received net of value added tax, obligations and licence fees.</t>
  </si>
  <si>
    <t>As at 31 March 2016, the BCX and Telkom initial business combination was complete.</t>
  </si>
  <si>
    <t>Income tax relating to asset ceiling limitation</t>
  </si>
  <si>
    <t>The increase in selling, general and administrative expenses is mainly due to an increase in bad debts and outsourcing costs.</t>
  </si>
  <si>
    <t>* Refer to note 2.3</t>
  </si>
  <si>
    <t>For the year ended 31 March 2015</t>
  </si>
  <si>
    <t>Operating revenue increased due to higher mobile data revenue, higher fixed-line subscription revenue, higher equipment sales and the consolidation of BCX. This is partially offset by the decline in fixed-line voice revenue and lower connectivity revenue.</t>
  </si>
  <si>
    <t>Other income increased mainly as a result of higher profit on sale of Telkom properties.</t>
  </si>
  <si>
    <t>The increase in inventory is mainly due to an increase in merchandise stock and the consolidation of BCX.</t>
  </si>
  <si>
    <t>Deferred taxation liability</t>
  </si>
  <si>
    <t>Liquidity risk is the risk that the Group will not be able to meet its financial obligations as they fall due. The Group is exposed to liquidity risk as a result of uncertain cash flows as well as the capital commitments of the Group.</t>
  </si>
  <si>
    <t>From the date of acquisition, Anco has contributed R15 million of revenue and R1 million to the net profit from the continuing operations of the Group. If the acquisition had taken place at the beginning of the year,  BCX revenue from continuing operations would have been R4,8 billion and the BCX group profit from continuing operations for the period would have been R133 million.</t>
  </si>
  <si>
    <t>UCS Solutions (Pty) Ltd (UCS) minority interest</t>
  </si>
  <si>
    <t>Acquisition of BCX*</t>
  </si>
  <si>
    <t>* R719 million is allocated to the Telkom CGU and R400 million is allocated to the BCX CGU.</t>
  </si>
  <si>
    <t>** Dividend declared in the prior year relates to the non-controlling interests of the Trudon Group.</t>
  </si>
  <si>
    <t>Restated **</t>
  </si>
  <si>
    <t>Withholding tax</t>
  </si>
  <si>
    <t>At 31 March 2016, the Government of South Africa held 39.3% (2015: 39.8%) of Telkom's shares, and has the ability to exercise significant influence, and the Public Investment Corporation held 11.4% (2015: 12%) of Telkom's shares.</t>
  </si>
  <si>
    <t xml:space="preserve">The condensed consolidated provisional annual financial statements are presented in South African Rand, which is also the group’s presentation currency. All financial information presented in Rand has been rounded off to the nearest million. </t>
  </si>
  <si>
    <t>Acquisition of non controlling interest by BCX</t>
  </si>
  <si>
    <t>Common control transaction</t>
  </si>
  <si>
    <t xml:space="preserve">iii) The Other segment represents Trudon, Swiftnet and other non trading entities.  </t>
  </si>
  <si>
    <t>The group announced its aspiration to implement a more flexible and agile operating model and launched Openserve on 13 October 2015 which will require a reassessment of segment reporting as progress is made in implementing the new operating and reporting model to manage performance.</t>
  </si>
  <si>
    <t>Voluntary packages</t>
  </si>
  <si>
    <t>Anco IT (Pty) Ltd (Anco)</t>
  </si>
  <si>
    <t>On 1 November 2015 BCX acquired the entire issued ordinary share capital of Anco.</t>
  </si>
  <si>
    <t>The total purchase consideration of R41 million was in the form of cash, earn-out payments,  a loan to BCX and deferred consideration.</t>
  </si>
  <si>
    <t>On 31 December 2015 the Telkom Group, through BCX group acquired the remaining 15% of the UCS Solution Proprietary Limited (and its holding in Integr8 IT Proprietary Limited),based on the vested put option agreement with shareholders. UCS and Integr8 are now a wholly owned subsidiary of BCX group. This transaction was accounted for as an equity transaction.</t>
  </si>
  <si>
    <t>The increase in cost of sales is largely attributable to the inclusion of BCX, amounting to R3.5 billion, and the increase in the sale of mobile devices.</t>
  </si>
  <si>
    <t>During the current reporting period, the Group reassessed the accounting treatment of the Telkom Retirement Fund (TRF). The rules of the fund provide employees who were appointed prior to 1 September 2009 retiring from the defined contribution plan with an option to receive a pension from the fund.</t>
  </si>
  <si>
    <t>Should a retiree elect to receive the pension, the employer is thereafter exposed to longevity and other actuarial risk. Such a pension is based on the plan assets allocated to the employee at the point of retirement based on the defined contribution portion of the plan. Those employees that do not elect to receive a pension from the fund would use their allocated plan assets to invest in annuities with unrelated parties. The classification rules within IAS 19 require that, where the employer is exposed to any actuarial risk, the entire fund be classified as a defined benefit plan (DB). This change in classification impacted on the statement of financial position, the statement of profit and loss and other comprehensive income. At 31 March 2016 the obligation balance is R1.274 billion (Rnill 2014; R812 million 2015).</t>
  </si>
  <si>
    <t>It should, however be noted that there is a difference between the IAS 19 project credit unit methodology valuations and the Fund actuaries’ valuation, which reflects that the assets of the TRF are sufficient to cover the TRF's liabilities towards active members and pensioners. The TRF is in a sound financial condition as at the valuation date in terms of section 16 of the Pension Funds Act, as amended. As at the latest statutory valuation date there was a surplus of R536 million in the pensioners account per the statutory valuation (after taking into account the solvency reserve of R2.3 billion).</t>
  </si>
  <si>
    <t>The decreased is due to lower asset write offs and lower accelerated depreciation.</t>
  </si>
  <si>
    <t>The earn out payments are based on the period as defined in the contract. The amount recognised is based on the likelihood of the company reaching the targets and is calculated as the present value of the earn out payments. The deferred purchase consideration was also calculated in accordance with the purchase agreement</t>
  </si>
  <si>
    <t>Payments to other operators decreased mainly due to the lower mobile termination rates.</t>
  </si>
  <si>
    <r>
      <t xml:space="preserve">Anco (Pty) Ltd (Anco) </t>
    </r>
    <r>
      <rPr>
        <sz val="12"/>
        <rFont val="Arial"/>
        <family val="2"/>
      </rPr>
      <t>(continued)</t>
    </r>
  </si>
  <si>
    <t xml:space="preserve"> Approximately 3878 employee applications were accepted during the financial year.</t>
  </si>
  <si>
    <t xml:space="preserve">On 18 March 2016 Telkom announced the offer of VSP and VERP to all employees, including union members across the company. The application process was concluded on 4 April 2016. </t>
  </si>
  <si>
    <t>The application process was concluded on 17 August 2015.</t>
  </si>
  <si>
    <t>15.1</t>
  </si>
  <si>
    <t>15.2</t>
  </si>
  <si>
    <t>15.3</t>
  </si>
  <si>
    <t>The total purchase consideration of R32 million was in the form of cash and earn out payments. The provisional fair value of the assets and liabilities were R23 million and R17 million respectively. A provisional goodwill of R26 million was recognised. The initial business combination was provisional as the business combination was incomplete at the time the financial statements were authorised for issue.</t>
  </si>
  <si>
    <t>Income tax relating to actuarial gains/(losses)</t>
  </si>
  <si>
    <t>Reconciliation of operating profit to profit before tax</t>
  </si>
  <si>
    <t>EBITDA for reportable segments excluding voluntary packages</t>
  </si>
  <si>
    <t>Other comprehensive income/(loss)</t>
  </si>
  <si>
    <t>The condensed consolidated provisional annual financial statements have been prepared in accordance with IAS 34 Interim Financial Reporting and in compliance with the Listings Requirements of the JSE Limited, the South African Companies Act, 2008, as amended,  the SAICA Financial Reporting Guide as issued by the Accounting Practices Committee and the Financial Reporting Standards Council.</t>
  </si>
  <si>
    <t>Profit from discontinued operations</t>
  </si>
  <si>
    <t>The group did not report segment information in prior year as the chief operating decision-maker (CODM) managed the Group business on a combined basis. During the current year the Group acquired BCX and the CODM manages Telkom and BCX as two segments.</t>
  </si>
  <si>
    <t>The higher group taxation is mainly due to the prior year being lower as a result of reduced assessments issued to the company and the reversal of provisions. In the prior year the company recognised a deferred tax asset of R 250 million and in the current year no further deferred tax assets were recognised. The aquisition of BCX further contributed to the increase in the tax charge.</t>
  </si>
  <si>
    <t>The initial business combination was provisional and incomplete at the time the financial statements were authorised for issue.</t>
  </si>
  <si>
    <t>The increase in the non-current employee related provision is due to the change in the current financial year post employee benefit actuarial assumptions as well as the curtailments due to the VSP and VERP process.
The increase in the current employee provision is due to the inclusion of BCX and the voluntary packages approved at year end. This is partially offset by a lower annual leave provision.
The decrease in the current-non employee related provisions is due to the settlement of the Pretoria campus site restoration provision and other related provisions. The final Competition Commission payment was also made during the current financial year.</t>
  </si>
  <si>
    <t>Short-term employee benefits*</t>
  </si>
  <si>
    <t>*Short term incentives have not yet been allocated but is included in employee expenses.</t>
  </si>
  <si>
    <t>Shareholders of BCX  approved the acquisition by Telkom at an Ordinary Shareholders Meeting held on 11 August 2014. On 4 August 2015,  the Competition Tribunal approved the transaction between the companies with conditions. All suspensive conditions were met and the purchase consideration was paid on 25 August 2015.</t>
  </si>
  <si>
    <t>During April 2016, Telkom purchased 3,710,126 shares from the market through Rossal for the purposes of the Telkom  Employee Share Plan.</t>
  </si>
  <si>
    <t>The acquisition has been accounted for using the acquisition method. The date of acquisition is 1 November 2015 and the financial statements include the Anco results for the five months ended 31 March 2016.</t>
  </si>
  <si>
    <t>The condensed consolidated provisional annual financial statements are prepared on the historical cost basis, with the exception of certain financial instruments initially (and sometimes subsequently) measured at fair value. Details of the Group's significant accounting policies are consistent with those applied in the previous financial year except for those listed below.</t>
  </si>
  <si>
    <t>The condensed consolidated provisional annual financial statements have been prepared in accordance with the accounting policies adopted in the Group's last annual financial statements for the year ended 31 March 2015, except for the adoption of the amendments, new standards and remeasurements described below and note 2.2.</t>
  </si>
  <si>
    <t>The carrying amount of financial instruments approximate fair value, with the exception of interest-bearing debt (at amortised cost) which has a fair value of R5,569 million (2015: R5,312 million) and a carrying amount of R5,269 million (2015: R4,856 million) (refer to note 17).</t>
  </si>
  <si>
    <t>Investment by FutureMakers</t>
  </si>
  <si>
    <t>The current portion of interest bearing debt of R703 million (nominal) as at 31 March 2016 is expected to be repaid from available cash or operational cash flow.</t>
  </si>
  <si>
    <t>The inception year of the programme focused on the setup and development of key commercial programmes namely, Internet Cafes, 3rd party dealerships, Independent Field Technicians and a Cisco partnership.</t>
  </si>
  <si>
    <t>The Telkom Board declared an ordinary dividend of 270 cents per share on 6 June 2016 payable on 4 July 2016 to shareholders registered on 1 July 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</si>
</sst>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 ;\(#,##0\);&quot;- &quot;"/>
    <numFmt numFmtId="167" formatCode="#,##0,,;\(#,##0,,\);&quot;- &quot;"/>
    <numFmt numFmtId="168" formatCode="#,##0\ ;\(#,##0\);&quot;- &quot;"/>
    <numFmt numFmtId="169" formatCode="0.0"/>
    <numFmt numFmtId="170" formatCode="#,##0.0\ ;\(#,##0.0\);&quot;- &quot;"/>
    <numFmt numFmtId="171" formatCode="#,##0,,\ ;\(#,##0,,\);&quot;- &quot;"/>
    <numFmt numFmtId="172" formatCode="_ * #,##0_ ;_ * \-#,##0_ ;_ * &quot;-&quot;??_ ;_ @_ "/>
    <numFmt numFmtId="173" formatCode="#,##0.0"/>
    <numFmt numFmtId="174" formatCode="#,##0;\(#,##0\);&quot;-&quot;"/>
    <numFmt numFmtId="175" formatCode="_ * #,##0.0_ ;_ * \-#,##0.0_ ;_ * &quot;-&quot;??_ ;_ @_ "/>
    <numFmt numFmtId="176" formatCode="&quot;ERROR&quot;;&quot;ERROR&quot;;"/>
    <numFmt numFmtId="177" formatCode="&quot;&quot;0.00&quot; Cr&quot;"/>
    <numFmt numFmtId="178" formatCode="&quot;£&quot;#,##0;\-&quot;£&quot;#,##0"/>
    <numFmt numFmtId="179" formatCode="_([$€]* #,##0.00_);_([$€]* \(#,##0.00\);_([$€]* &quot;-&quot;??_);_(@_)"/>
    <numFmt numFmtId="180" formatCode="0.0,,_);[Red]\(0.0,,\)"/>
    <numFmt numFmtId="181" formatCode="#,##0.0;\(#,##0.0\);&quot;-&quot;"/>
    <numFmt numFmtId="182" formatCode="_ * #,##0_ ;_ \(#,##0\)_ ;_ * &quot;-&quot;??_ ;_ @_ "/>
    <numFmt numFmtId="183" formatCode="#,##0&quot;F&quot;;[Red]\-#,##0&quot;F&quot;"/>
    <numFmt numFmtId="184" formatCode="#,##0.00&quot;F&quot;;[Red]\-#,##0.00&quot;F&quot;"/>
    <numFmt numFmtId="185" formatCode="mmm"/>
    <numFmt numFmtId="186" formatCode="#,##0&quot;F&quot;;\-#,##0&quot;F&quot;"/>
    <numFmt numFmtId="187" formatCode="#,##0_ ;\-#,##0\ "/>
    <numFmt numFmtId="188" formatCode="#,##0.0_ ;\-#,##0.0\ "/>
    <numFmt numFmtId="189" formatCode="0_);\(0\)"/>
    <numFmt numFmtId="190" formatCode="#,##0.00\ ;\(#,##0.00\);&quot;- &quot;"/>
    <numFmt numFmtId="191" formatCode="_(* #,##0_);_(* \(#,##0\);_(* &quot;-&quot;?_);_(@_)"/>
  </numFmts>
  <fonts count="80">
    <font>
      <sz val="10"/>
      <name val="Arial"/>
      <family val="0"/>
    </font>
    <font>
      <sz val="11"/>
      <color indexed="8"/>
      <name val="Calibri"/>
      <family val="2"/>
    </font>
    <font>
      <sz val="12"/>
      <name val="Arial"/>
      <family val="2"/>
    </font>
    <font>
      <b/>
      <sz val="13"/>
      <name val="Arial"/>
      <family val="2"/>
    </font>
    <font>
      <sz val="13"/>
      <name val="Arial"/>
      <family val="2"/>
    </font>
    <font>
      <sz val="8"/>
      <name val="Arial"/>
      <family val="2"/>
    </font>
    <font>
      <b/>
      <sz val="10"/>
      <name val="Arial"/>
      <family val="2"/>
    </font>
    <font>
      <b/>
      <sz val="8"/>
      <name val="Arial"/>
      <family val="2"/>
    </font>
    <font>
      <sz val="11"/>
      <name val="Arial"/>
      <family val="2"/>
    </font>
    <font>
      <b/>
      <sz val="12"/>
      <name val="Arial"/>
      <family val="2"/>
    </font>
    <font>
      <b/>
      <sz val="11"/>
      <name val="Arial"/>
      <family val="2"/>
    </font>
    <font>
      <i/>
      <sz val="12"/>
      <name val="Arial"/>
      <family val="2"/>
    </font>
    <font>
      <sz val="7"/>
      <name val="Arial"/>
      <family val="2"/>
    </font>
    <font>
      <sz val="20"/>
      <color indexed="10"/>
      <name val="Arial"/>
      <family val="2"/>
    </font>
    <font>
      <b/>
      <sz val="14"/>
      <name val="Arial"/>
      <family val="2"/>
    </font>
    <font>
      <sz val="12"/>
      <color indexed="10"/>
      <name val="Arial"/>
      <family val="2"/>
    </font>
    <font>
      <sz val="10"/>
      <color indexed="10"/>
      <name val="Arial"/>
      <family val="2"/>
    </font>
    <font>
      <sz val="8"/>
      <name val="MS Sans Serif"/>
      <family val="2"/>
    </font>
    <font>
      <b/>
      <u val="single"/>
      <sz val="10"/>
      <name val="Arial"/>
      <family val="2"/>
    </font>
    <font>
      <i/>
      <sz val="10"/>
      <name val="Arial"/>
      <family val="2"/>
    </font>
    <font>
      <b/>
      <sz val="11"/>
      <color indexed="8"/>
      <name val="Arial"/>
      <family val="2"/>
    </font>
    <font>
      <i/>
      <sz val="11"/>
      <name val="Arial"/>
      <family val="2"/>
    </font>
    <font>
      <sz val="11"/>
      <color indexed="10"/>
      <name val="Arial"/>
      <family val="2"/>
    </font>
    <font>
      <sz val="8"/>
      <name val="Verdana"/>
      <family val="2"/>
    </font>
    <font>
      <sz val="8"/>
      <color indexed="10"/>
      <name val="Arial"/>
      <family val="2"/>
    </font>
    <font>
      <sz val="11"/>
      <color indexed="8"/>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i/>
      <sz val="11"/>
      <name val="Arial"/>
      <family val="2"/>
    </font>
    <font>
      <b/>
      <i/>
      <sz val="12"/>
      <name val="Arial"/>
      <family val="2"/>
    </font>
    <font>
      <sz val="10"/>
      <name val="MS Sans Serif"/>
      <family val="2"/>
    </font>
    <font>
      <sz val="7"/>
      <name val="Small Fonts"/>
      <family val="2"/>
    </font>
    <font>
      <b/>
      <sz val="10"/>
      <color indexed="10"/>
      <name val="Arial"/>
      <family val="2"/>
    </font>
    <font>
      <sz val="12"/>
      <name val="Tahoma"/>
      <family val="2"/>
    </font>
    <font>
      <b/>
      <sz val="12"/>
      <color indexed="8"/>
      <name val="Arial"/>
      <family val="2"/>
    </font>
    <font>
      <b/>
      <i/>
      <sz val="11"/>
      <color indexed="8"/>
      <name val="Arial"/>
      <family val="2"/>
    </font>
    <font>
      <sz val="12"/>
      <color indexed="8"/>
      <name val="Arial"/>
      <family val="2"/>
    </font>
    <font>
      <sz val="11"/>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sz val="10"/>
      <color rgb="FFFF0000"/>
      <name val="Arial"/>
      <family val="2"/>
    </font>
    <font>
      <sz val="11"/>
      <color rgb="FFFF0000"/>
      <name val="Arial"/>
      <family val="2"/>
    </font>
    <font>
      <b/>
      <sz val="10"/>
      <color rgb="FFFF0000"/>
      <name val="Arial"/>
      <family val="2"/>
    </font>
    <font>
      <sz val="12"/>
      <color theme="1"/>
      <name val="Arial"/>
      <family val="2"/>
    </font>
    <font>
      <b/>
      <sz val="12"/>
      <color theme="1"/>
      <name val="Arial"/>
      <family val="2"/>
    </font>
    <font>
      <b/>
      <sz val="11"/>
      <color theme="1"/>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gray0625"/>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FF00"/>
        <bgColor indexed="64"/>
      </patternFill>
    </fill>
    <fill>
      <patternFill patternType="solid">
        <fgColor indexed="20"/>
        <bgColor indexed="64"/>
      </patternFill>
    </fill>
    <fill>
      <patternFill patternType="solid">
        <fgColor theme="0" tint="-0.1499900072813034"/>
        <bgColor indexed="64"/>
      </patternFill>
    </fill>
    <fill>
      <patternFill patternType="solid">
        <fgColor theme="0"/>
        <bgColor indexed="64"/>
      </patternFill>
    </fill>
    <fill>
      <patternFill patternType="solid">
        <fgColor rgb="FFDDDDDD"/>
        <bgColor indexed="64"/>
      </patternFill>
    </fill>
    <fill>
      <patternFill patternType="solid">
        <fgColor theme="0" tint="-0.24997000396251678"/>
        <bgColor indexed="64"/>
      </patternFill>
    </fill>
    <fill>
      <patternFill patternType="solid">
        <fgColor rgb="FF00B0F0"/>
        <bgColor indexed="64"/>
      </patternFill>
    </fill>
  </fills>
  <borders count="68">
    <border>
      <left/>
      <right/>
      <top/>
      <bottom/>
      <diagonal/>
    </border>
    <border>
      <left style="thin"/>
      <right style="thin"/>
      <top style="medium"/>
      <bottom style="thin"/>
    </border>
    <border>
      <left style="thin"/>
      <right style="thin"/>
      <top style="thin"/>
      <bottom style="thin"/>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top style="medium"/>
      <bottom/>
    </border>
    <border>
      <left/>
      <right/>
      <top/>
      <bottom style="medium"/>
    </border>
    <border>
      <left/>
      <right/>
      <top/>
      <bottom style="thin"/>
    </border>
    <border>
      <left style="thin"/>
      <right/>
      <top/>
      <bottom style="thin"/>
    </border>
    <border>
      <left style="thin"/>
      <right/>
      <top style="thin"/>
      <bottom/>
    </border>
    <border>
      <left/>
      <right style="thin"/>
      <top style="thin"/>
      <bottom/>
    </border>
    <border>
      <left style="thin"/>
      <right/>
      <top/>
      <bottom/>
    </border>
    <border>
      <left style="thin"/>
      <right style="thin"/>
      <top/>
      <bottom/>
    </border>
    <border>
      <left/>
      <right style="thin"/>
      <top/>
      <bottom style="thin"/>
    </border>
    <border>
      <left/>
      <right style="thin"/>
      <top/>
      <bottom/>
    </border>
    <border>
      <left style="thin"/>
      <right style="thin"/>
      <top style="thin"/>
      <bottom/>
    </border>
    <border>
      <left/>
      <right/>
      <top style="thin"/>
      <bottom/>
    </border>
    <border>
      <left style="medium"/>
      <right/>
      <top/>
      <bottom/>
    </border>
    <border>
      <left style="medium"/>
      <right/>
      <top/>
      <bottom style="thin"/>
    </border>
    <border>
      <left style="medium"/>
      <right/>
      <top style="medium"/>
      <bottom/>
    </border>
    <border>
      <left/>
      <right style="medium"/>
      <top style="thin"/>
      <bottom style="medium"/>
    </border>
    <border>
      <left/>
      <right/>
      <top style="thin"/>
      <bottom style="medium"/>
    </border>
    <border>
      <left style="medium"/>
      <right/>
      <top/>
      <bottom style="medium"/>
    </border>
    <border>
      <left/>
      <right style="medium"/>
      <top/>
      <bottom/>
    </border>
    <border>
      <left/>
      <right style="medium"/>
      <top style="dotted"/>
      <bottom style="dotted"/>
    </border>
    <border>
      <left/>
      <right/>
      <top style="dotted"/>
      <bottom style="dotted"/>
    </border>
    <border>
      <left style="medium"/>
      <right/>
      <top style="dotted"/>
      <bottom style="dotted"/>
    </border>
    <border>
      <left/>
      <right style="medium"/>
      <top/>
      <bottom style="thin"/>
    </border>
    <border>
      <left/>
      <right style="medium"/>
      <top style="medium"/>
      <bottom/>
    </border>
    <border>
      <left/>
      <right/>
      <top style="thin"/>
      <bottom style="thin"/>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bottom/>
    </border>
    <border>
      <left/>
      <right style="medium"/>
      <top style="medium"/>
      <bottom style="medium"/>
    </border>
    <border>
      <left/>
      <right style="medium"/>
      <top/>
      <bottom style="medium"/>
    </border>
    <border>
      <left/>
      <right/>
      <top style="medium"/>
      <bottom style="thin"/>
    </border>
    <border>
      <left style="thin"/>
      <right/>
      <top style="thin"/>
      <bottom style="thin"/>
    </border>
    <border>
      <left/>
      <right/>
      <top style="thin"/>
      <bottom style="double"/>
    </border>
    <border>
      <left/>
      <right style="thin"/>
      <top style="thin"/>
      <bottom style="thin"/>
    </border>
    <border>
      <left style="medium"/>
      <right/>
      <top style="thin"/>
      <bottom style="thin"/>
    </border>
    <border>
      <left/>
      <right style="medium"/>
      <top style="thin"/>
      <bottom style="thin"/>
    </border>
    <border>
      <left style="medium"/>
      <right/>
      <top style="thin"/>
      <bottom style="medium"/>
    </border>
    <border>
      <left style="medium"/>
      <right/>
      <top style="medium"/>
      <bottom style="thin"/>
    </border>
    <border>
      <left/>
      <right style="medium"/>
      <top style="medium"/>
      <bottom style="thin"/>
    </border>
  </borders>
  <cellStyleXfs count="15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1" applyBorder="0">
      <alignment/>
      <protection locked="0"/>
    </xf>
    <xf numFmtId="0" fontId="5" fillId="0" borderId="2">
      <alignment/>
      <protection locked="0"/>
    </xf>
    <xf numFmtId="0" fontId="55" fillId="2" borderId="0" applyNumberFormat="0" applyBorder="0" applyAlignment="0" applyProtection="0"/>
    <xf numFmtId="0" fontId="1" fillId="3" borderId="0" applyNumberFormat="0" applyBorder="0" applyAlignment="0" applyProtection="0"/>
    <xf numFmtId="0" fontId="55" fillId="4" borderId="0" applyNumberFormat="0" applyBorder="0" applyAlignment="0" applyProtection="0"/>
    <xf numFmtId="0" fontId="1" fillId="5"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1" fillId="15" borderId="0" applyNumberFormat="0" applyBorder="0" applyAlignment="0" applyProtection="0"/>
    <xf numFmtId="0" fontId="55" fillId="16" borderId="0" applyNumberFormat="0" applyBorder="0" applyAlignment="0" applyProtection="0"/>
    <xf numFmtId="0" fontId="1" fillId="17" borderId="0" applyNumberFormat="0" applyBorder="0" applyAlignment="0" applyProtection="0"/>
    <xf numFmtId="0" fontId="55" fillId="18" borderId="0" applyNumberFormat="0" applyBorder="0" applyAlignment="0" applyProtection="0"/>
    <xf numFmtId="0" fontId="1" fillId="19" borderId="0" applyNumberFormat="0" applyBorder="0" applyAlignment="0" applyProtection="0"/>
    <xf numFmtId="0" fontId="55" fillId="20" borderId="0" applyNumberFormat="0" applyBorder="0" applyAlignment="0" applyProtection="0"/>
    <xf numFmtId="0" fontId="1" fillId="9" borderId="0" applyNumberFormat="0" applyBorder="0" applyAlignment="0" applyProtection="0"/>
    <xf numFmtId="0" fontId="55" fillId="21" borderId="0" applyNumberFormat="0" applyBorder="0" applyAlignment="0" applyProtection="0"/>
    <xf numFmtId="0" fontId="1" fillId="15"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27" fillId="25" borderId="0" applyNumberFormat="0" applyBorder="0" applyAlignment="0" applyProtection="0"/>
    <xf numFmtId="0" fontId="56" fillId="26" borderId="0" applyNumberFormat="0" applyBorder="0" applyAlignment="0" applyProtection="0"/>
    <xf numFmtId="0" fontId="27" fillId="17" borderId="0" applyNumberFormat="0" applyBorder="0" applyAlignment="0" applyProtection="0"/>
    <xf numFmtId="0" fontId="56" fillId="27" borderId="0" applyNumberFormat="0" applyBorder="0" applyAlignment="0" applyProtection="0"/>
    <xf numFmtId="0" fontId="27" fillId="19" borderId="0" applyNumberFormat="0" applyBorder="0" applyAlignment="0" applyProtection="0"/>
    <xf numFmtId="0" fontId="56" fillId="28" borderId="0" applyNumberFormat="0" applyBorder="0" applyAlignment="0" applyProtection="0"/>
    <xf numFmtId="0" fontId="27" fillId="29" borderId="0" applyNumberFormat="0" applyBorder="0" applyAlignment="0" applyProtection="0"/>
    <xf numFmtId="0" fontId="56" fillId="30" borderId="0" applyNumberFormat="0" applyBorder="0" applyAlignment="0" applyProtection="0"/>
    <xf numFmtId="0" fontId="27" fillId="31" borderId="0" applyNumberFormat="0" applyBorder="0" applyAlignment="0" applyProtection="0"/>
    <xf numFmtId="0" fontId="56" fillId="32" borderId="0" applyNumberFormat="0" applyBorder="0" applyAlignment="0" applyProtection="0"/>
    <xf numFmtId="0" fontId="27" fillId="33" borderId="0" applyNumberFormat="0" applyBorder="0" applyAlignment="0" applyProtection="0"/>
    <xf numFmtId="0" fontId="56" fillId="34" borderId="0" applyNumberFormat="0" applyBorder="0" applyAlignment="0" applyProtection="0"/>
    <xf numFmtId="0" fontId="27" fillId="35" borderId="0" applyNumberFormat="0" applyBorder="0" applyAlignment="0" applyProtection="0"/>
    <xf numFmtId="0" fontId="56" fillId="36" borderId="0" applyNumberFormat="0" applyBorder="0" applyAlignment="0" applyProtection="0"/>
    <xf numFmtId="0" fontId="27" fillId="37" borderId="0" applyNumberFormat="0" applyBorder="0" applyAlignment="0" applyProtection="0"/>
    <xf numFmtId="0" fontId="56" fillId="38" borderId="0" applyNumberFormat="0" applyBorder="0" applyAlignment="0" applyProtection="0"/>
    <xf numFmtId="0" fontId="27" fillId="39" borderId="0" applyNumberFormat="0" applyBorder="0" applyAlignment="0" applyProtection="0"/>
    <xf numFmtId="0" fontId="56" fillId="40" borderId="0" applyNumberFormat="0" applyBorder="0" applyAlignment="0" applyProtection="0"/>
    <xf numFmtId="0" fontId="27" fillId="29" borderId="0" applyNumberFormat="0" applyBorder="0" applyAlignment="0" applyProtection="0"/>
    <xf numFmtId="0" fontId="56" fillId="41" borderId="0" applyNumberFormat="0" applyBorder="0" applyAlignment="0" applyProtection="0"/>
    <xf numFmtId="0" fontId="27" fillId="31" borderId="0" applyNumberFormat="0" applyBorder="0" applyAlignment="0" applyProtection="0"/>
    <xf numFmtId="0" fontId="56" fillId="42" borderId="0" applyNumberFormat="0" applyBorder="0" applyAlignment="0" applyProtection="0"/>
    <xf numFmtId="0" fontId="27" fillId="43" borderId="0" applyNumberFormat="0" applyBorder="0" applyAlignment="0" applyProtection="0"/>
    <xf numFmtId="0" fontId="57" fillId="44" borderId="0" applyNumberFormat="0" applyBorder="0" applyAlignment="0" applyProtection="0"/>
    <xf numFmtId="0" fontId="28" fillId="5" borderId="0" applyNumberFormat="0" applyBorder="0" applyAlignment="0" applyProtection="0"/>
    <xf numFmtId="0" fontId="0" fillId="45" borderId="3" applyNumberFormat="0" applyFont="0" applyAlignment="0" applyProtection="0"/>
    <xf numFmtId="0" fontId="0" fillId="7" borderId="3" applyNumberFormat="0" applyFont="0" applyAlignment="0" applyProtection="0"/>
    <xf numFmtId="0" fontId="0" fillId="11" borderId="3" applyNumberFormat="0" applyFont="0" applyAlignment="0" applyProtection="0"/>
    <xf numFmtId="0" fontId="58" fillId="46" borderId="4" applyNumberFormat="0" applyAlignment="0" applyProtection="0"/>
    <xf numFmtId="0" fontId="29" fillId="47" borderId="5" applyNumberFormat="0" applyAlignment="0" applyProtection="0"/>
    <xf numFmtId="0" fontId="5" fillId="0" borderId="2">
      <alignment horizontal="center"/>
      <protection locked="0"/>
    </xf>
    <xf numFmtId="0" fontId="59" fillId="48" borderId="6" applyNumberFormat="0" applyAlignment="0" applyProtection="0"/>
    <xf numFmtId="0" fontId="30" fillId="49" borderId="7" applyNumberFormat="0" applyAlignment="0" applyProtection="0"/>
    <xf numFmtId="176" fontId="0" fillId="50" borderId="0">
      <alignment/>
      <protection/>
    </xf>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5" fillId="0" borderId="2">
      <alignment/>
      <protection locked="0"/>
    </xf>
    <xf numFmtId="0" fontId="61" fillId="51" borderId="0" applyNumberFormat="0" applyBorder="0" applyAlignment="0" applyProtection="0"/>
    <xf numFmtId="0" fontId="32" fillId="7" borderId="0" applyNumberFormat="0" applyBorder="0" applyAlignment="0" applyProtection="0"/>
    <xf numFmtId="38" fontId="5" fillId="52" borderId="0" applyNumberFormat="0" applyBorder="0" applyAlignment="0" applyProtection="0"/>
    <xf numFmtId="0" fontId="62" fillId="0" borderId="8" applyNumberFormat="0" applyFill="0" applyAlignment="0" applyProtection="0"/>
    <xf numFmtId="0" fontId="33" fillId="0" borderId="9" applyNumberFormat="0" applyFill="0" applyAlignment="0" applyProtection="0"/>
    <xf numFmtId="0" fontId="63" fillId="0" borderId="10" applyNumberFormat="0" applyFill="0" applyAlignment="0" applyProtection="0"/>
    <xf numFmtId="0" fontId="34" fillId="0" borderId="11" applyNumberFormat="0" applyFill="0" applyAlignment="0" applyProtection="0"/>
    <xf numFmtId="0" fontId="64" fillId="0" borderId="12" applyNumberFormat="0" applyFill="0" applyAlignment="0" applyProtection="0"/>
    <xf numFmtId="0" fontId="35" fillId="0" borderId="13" applyNumberFormat="0" applyFill="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65" fillId="53" borderId="4" applyNumberFormat="0" applyAlignment="0" applyProtection="0"/>
    <xf numFmtId="10" fontId="5" fillId="52" borderId="2" applyNumberFormat="0" applyBorder="0" applyAlignment="0" applyProtection="0"/>
    <xf numFmtId="0" fontId="36" fillId="13" borderId="5" applyNumberFormat="0" applyAlignment="0" applyProtection="0"/>
    <xf numFmtId="0" fontId="0" fillId="0" borderId="1" applyBorder="0">
      <alignment horizontal="center"/>
      <protection locked="0"/>
    </xf>
    <xf numFmtId="0" fontId="66" fillId="0" borderId="14" applyNumberFormat="0" applyFill="0" applyAlignment="0" applyProtection="0"/>
    <xf numFmtId="0" fontId="37" fillId="0" borderId="15" applyNumberFormat="0" applyFill="0" applyAlignment="0" applyProtection="0"/>
    <xf numFmtId="38" fontId="46" fillId="0" borderId="0" applyFont="0" applyFill="0" applyBorder="0" applyAlignment="0" applyProtection="0"/>
    <xf numFmtId="40" fontId="46" fillId="0" borderId="0" applyFont="0" applyFill="0" applyBorder="0" applyAlignment="0" applyProtection="0"/>
    <xf numFmtId="180" fontId="0" fillId="0" borderId="0">
      <alignment/>
      <protection/>
    </xf>
    <xf numFmtId="183" fontId="46" fillId="0" borderId="0" applyFont="0" applyFill="0" applyBorder="0" applyAlignment="0" applyProtection="0"/>
    <xf numFmtId="184" fontId="46" fillId="0" borderId="0" applyFont="0" applyFill="0" applyBorder="0" applyAlignment="0" applyProtection="0"/>
    <xf numFmtId="0" fontId="67" fillId="54" borderId="0" applyNumberFormat="0" applyBorder="0" applyAlignment="0" applyProtection="0"/>
    <xf numFmtId="0" fontId="38" fillId="55" borderId="0" applyNumberFormat="0" applyBorder="0" applyAlignment="0" applyProtection="0"/>
    <xf numFmtId="37" fontId="47" fillId="0" borderId="0">
      <alignment/>
      <protection/>
    </xf>
    <xf numFmtId="185"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0" fillId="45" borderId="17" applyNumberFormat="0" applyFont="0" applyAlignment="0" applyProtection="0"/>
    <xf numFmtId="0" fontId="68" fillId="46" borderId="18" applyNumberFormat="0" applyAlignment="0" applyProtection="0"/>
    <xf numFmtId="0" fontId="39" fillId="47"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 fillId="0" borderId="0" applyBorder="0" applyProtection="0">
      <alignment horizontal="left" vertical="top" wrapText="1"/>
    </xf>
    <xf numFmtId="186" fontId="24" fillId="1" borderId="2">
      <alignment/>
      <protection locked="0"/>
    </xf>
    <xf numFmtId="0" fontId="5" fillId="0" borderId="2" applyNumberFormat="0" applyFill="0" applyAlignment="0" applyProtection="0"/>
    <xf numFmtId="0" fontId="69" fillId="0" borderId="0" applyNumberFormat="0" applyFill="0" applyBorder="0" applyAlignment="0" applyProtection="0"/>
    <xf numFmtId="0" fontId="40" fillId="0" borderId="0" applyNumberFormat="0" applyFill="0" applyBorder="0" applyAlignment="0" applyProtection="0"/>
    <xf numFmtId="0" fontId="6" fillId="0" borderId="20">
      <alignment horizontal="center"/>
      <protection locked="0"/>
    </xf>
    <xf numFmtId="0" fontId="70" fillId="0" borderId="21" applyNumberFormat="0" applyFill="0" applyAlignment="0" applyProtection="0"/>
    <xf numFmtId="0" fontId="41" fillId="0" borderId="22" applyNumberFormat="0" applyFill="0" applyAlignment="0" applyProtection="0"/>
    <xf numFmtId="38" fontId="0" fillId="0" borderId="0">
      <alignment/>
      <protection/>
    </xf>
    <xf numFmtId="0" fontId="71" fillId="0" borderId="0" applyNumberFormat="0" applyFill="0" applyBorder="0" applyAlignment="0" applyProtection="0"/>
    <xf numFmtId="0" fontId="42" fillId="0" borderId="0" applyNumberFormat="0" applyFill="0" applyBorder="0" applyAlignment="0" applyProtection="0"/>
  </cellStyleXfs>
  <cellXfs count="2332">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17" fillId="0" borderId="0" xfId="1529" applyNumberFormat="1" applyFont="1" applyFill="1" applyAlignment="1">
      <alignment horizontal="left" vertical="center" wrapText="1"/>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Border="1" applyAlignment="1">
      <alignment vertical="center"/>
    </xf>
    <xf numFmtId="3" fontId="9" fillId="0" borderId="0" xfId="0" applyNumberFormat="1" applyFont="1" applyAlignment="1">
      <alignment vertical="center"/>
    </xf>
    <xf numFmtId="3" fontId="2" fillId="0" borderId="0" xfId="0" applyNumberFormat="1" applyFont="1" applyFill="1" applyBorder="1" applyAlignment="1">
      <alignment vertical="center"/>
    </xf>
    <xf numFmtId="3" fontId="9" fillId="0" borderId="0" xfId="0" applyNumberFormat="1" applyFont="1" applyFill="1" applyBorder="1" applyAlignment="1">
      <alignment vertical="center"/>
    </xf>
    <xf numFmtId="3" fontId="9" fillId="0" borderId="0" xfId="0" applyNumberFormat="1" applyFont="1" applyBorder="1" applyAlignment="1">
      <alignment vertical="center"/>
    </xf>
    <xf numFmtId="0" fontId="9" fillId="0" borderId="0" xfId="0" applyFont="1" applyAlignment="1">
      <alignment vertical="center"/>
    </xf>
    <xf numFmtId="0" fontId="2" fillId="0" borderId="0" xfId="0" applyFont="1" applyBorder="1" applyAlignment="1">
      <alignment vertical="center"/>
    </xf>
    <xf numFmtId="0" fontId="2" fillId="0" borderId="23" xfId="0" applyFont="1" applyBorder="1" applyAlignment="1">
      <alignment horizontal="right" vertical="center"/>
    </xf>
    <xf numFmtId="0" fontId="2" fillId="0" borderId="2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24" xfId="0" applyFont="1" applyBorder="1" applyAlignment="1">
      <alignment vertical="center"/>
    </xf>
    <xf numFmtId="0" fontId="0" fillId="0" borderId="0" xfId="0" applyFont="1" applyAlignment="1">
      <alignment vertical="center"/>
    </xf>
    <xf numFmtId="168" fontId="2" fillId="0" borderId="0" xfId="0" applyNumberFormat="1" applyFont="1" applyFill="1" applyBorder="1" applyAlignment="1">
      <alignment vertical="center"/>
    </xf>
    <xf numFmtId="168" fontId="2" fillId="0" borderId="23"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3" fontId="5" fillId="0" borderId="0" xfId="15" applyNumberFormat="1" applyFont="1" applyBorder="1" applyAlignment="1" applyProtection="1">
      <alignment vertical="center"/>
      <protection/>
    </xf>
    <xf numFmtId="3" fontId="2" fillId="0" borderId="0" xfId="15" applyNumberFormat="1" applyFont="1" applyFill="1" applyBorder="1" applyAlignment="1" applyProtection="1">
      <alignment vertical="center"/>
      <protection/>
    </xf>
    <xf numFmtId="3" fontId="2" fillId="0" borderId="0" xfId="15" applyNumberFormat="1" applyFont="1" applyBorder="1" applyAlignment="1" applyProtection="1">
      <alignment vertical="center"/>
      <protection/>
    </xf>
    <xf numFmtId="3" fontId="2" fillId="0" borderId="0" xfId="15" applyNumberFormat="1" applyFont="1" applyBorder="1" applyAlignment="1">
      <alignment vertical="center"/>
      <protection/>
    </xf>
    <xf numFmtId="3" fontId="2" fillId="0" borderId="0" xfId="15" applyNumberFormat="1" applyFont="1" applyFill="1" applyBorder="1" applyAlignment="1" applyProtection="1">
      <alignment horizontal="center" vertical="center"/>
      <protection/>
    </xf>
    <xf numFmtId="3" fontId="0" fillId="0" borderId="24" xfId="15" applyNumberFormat="1" applyFont="1" applyFill="1" applyBorder="1" applyAlignment="1" applyProtection="1">
      <alignment horizontal="right" vertical="center"/>
      <protection/>
    </xf>
    <xf numFmtId="3" fontId="0" fillId="0" borderId="0" xfId="15" applyNumberFormat="1" applyFont="1" applyBorder="1" applyAlignment="1" applyProtection="1">
      <alignment vertical="center"/>
      <protection/>
    </xf>
    <xf numFmtId="3" fontId="2" fillId="0" borderId="0" xfId="15" applyNumberFormat="1" applyFont="1" applyBorder="1" applyAlignment="1" applyProtection="1">
      <alignment horizontal="left" vertical="center"/>
      <protection/>
    </xf>
    <xf numFmtId="0" fontId="14" fillId="0" borderId="0" xfId="15" applyFont="1" applyAlignment="1" applyProtection="1">
      <alignment vertical="center"/>
      <protection/>
    </xf>
    <xf numFmtId="0" fontId="2" fillId="0" borderId="0" xfId="15" applyFont="1" applyAlignment="1" applyProtection="1">
      <alignment vertical="center"/>
      <protection/>
    </xf>
    <xf numFmtId="0" fontId="2" fillId="0" borderId="0" xfId="15" applyFont="1" applyAlignment="1">
      <alignment vertical="center"/>
      <protection/>
    </xf>
    <xf numFmtId="0" fontId="2" fillId="0" borderId="0" xfId="15" applyFont="1" applyAlignment="1">
      <alignment horizontal="right" vertical="center"/>
      <protection/>
    </xf>
    <xf numFmtId="0" fontId="5" fillId="0" borderId="0" xfId="15" applyFont="1" applyAlignment="1">
      <alignment vertical="center"/>
      <protection/>
    </xf>
    <xf numFmtId="0" fontId="5" fillId="0" borderId="0" xfId="15" applyFont="1" applyAlignment="1">
      <alignment horizontal="center" vertical="center"/>
      <protection/>
    </xf>
    <xf numFmtId="0" fontId="2" fillId="0" borderId="0" xfId="15" applyFont="1" applyFill="1" applyAlignment="1">
      <alignment horizontal="right" vertical="center"/>
      <protection/>
    </xf>
    <xf numFmtId="0" fontId="2" fillId="0" borderId="0" xfId="15" applyFont="1" applyFill="1" applyAlignment="1">
      <alignment vertical="center"/>
      <protection/>
    </xf>
    <xf numFmtId="0" fontId="9" fillId="0" borderId="0" xfId="15" applyFont="1" applyFill="1" applyBorder="1" applyAlignment="1">
      <alignment horizontal="left" vertical="center"/>
      <protection/>
    </xf>
    <xf numFmtId="0" fontId="9" fillId="0" borderId="0" xfId="15" applyFont="1" applyBorder="1" applyAlignment="1">
      <alignment horizontal="left" vertical="center"/>
      <protection/>
    </xf>
    <xf numFmtId="0" fontId="2" fillId="0" borderId="0" xfId="15" applyNumberFormat="1" applyFont="1" applyAlignment="1">
      <alignment vertical="center"/>
      <protection/>
    </xf>
    <xf numFmtId="0" fontId="0" fillId="0" borderId="0" xfId="15" applyFont="1" applyBorder="1" applyAlignment="1">
      <alignment vertical="center"/>
      <protection/>
    </xf>
    <xf numFmtId="0" fontId="2" fillId="0" borderId="0" xfId="15" applyFont="1" applyFill="1" applyBorder="1" applyAlignment="1">
      <alignment horizontal="left" vertical="center"/>
      <protection/>
    </xf>
    <xf numFmtId="0" fontId="2" fillId="0" borderId="0" xfId="15" applyFont="1" applyBorder="1" applyAlignment="1">
      <alignment horizontal="left" vertical="center"/>
      <protection/>
    </xf>
    <xf numFmtId="171" fontId="8" fillId="0" borderId="0" xfId="15" applyNumberFormat="1" applyFont="1" applyFill="1" applyBorder="1" applyAlignment="1">
      <alignment vertical="center"/>
      <protection/>
    </xf>
    <xf numFmtId="0" fontId="9" fillId="0" borderId="0" xfId="15" applyNumberFormat="1" applyFont="1" applyBorder="1" applyAlignment="1" quotePrefix="1">
      <alignment horizontal="left" vertical="center"/>
      <protection/>
    </xf>
    <xf numFmtId="171" fontId="8" fillId="0" borderId="25" xfId="15" applyNumberFormat="1" applyFont="1" applyFill="1" applyBorder="1" applyAlignment="1">
      <alignment vertical="center"/>
      <protection/>
    </xf>
    <xf numFmtId="171" fontId="2" fillId="0" borderId="0" xfId="15" applyNumberFormat="1" applyFont="1" applyFill="1" applyBorder="1" applyAlignment="1">
      <alignment horizontal="left" vertical="center"/>
      <protection/>
    </xf>
    <xf numFmtId="0" fontId="14" fillId="0" borderId="0" xfId="15" applyFont="1" applyAlignment="1">
      <alignment vertical="center"/>
      <protection/>
    </xf>
    <xf numFmtId="0" fontId="9" fillId="0" borderId="0" xfId="15" applyNumberFormat="1" applyFont="1" applyBorder="1" applyAlignment="1">
      <alignment horizontal="left" vertical="center"/>
      <protection/>
    </xf>
    <xf numFmtId="168" fontId="8" fillId="0" borderId="0" xfId="15" applyNumberFormat="1" applyFont="1" applyFill="1" applyBorder="1" applyAlignment="1">
      <alignment vertical="center"/>
      <protection/>
    </xf>
    <xf numFmtId="0" fontId="0" fillId="0" borderId="24" xfId="15" applyFont="1" applyFill="1" applyBorder="1" applyAlignment="1">
      <alignment horizontal="right" vertical="center"/>
      <protection/>
    </xf>
    <xf numFmtId="0" fontId="2" fillId="0" borderId="25" xfId="15" applyFont="1" applyFill="1" applyBorder="1" applyAlignment="1">
      <alignment vertical="center"/>
      <protection/>
    </xf>
    <xf numFmtId="0" fontId="2" fillId="0" borderId="0" xfId="15" applyFont="1" applyFill="1" applyBorder="1" applyAlignment="1">
      <alignment horizontal="right" vertical="center"/>
      <protection/>
    </xf>
    <xf numFmtId="0" fontId="2" fillId="0" borderId="0" xfId="15" applyFont="1" applyFill="1" applyBorder="1" applyAlignment="1">
      <alignment vertical="center"/>
      <protection/>
    </xf>
    <xf numFmtId="168" fontId="2" fillId="0" borderId="23" xfId="15" applyNumberFormat="1" applyFont="1" applyFill="1" applyBorder="1" applyAlignment="1">
      <alignment horizontal="center" vertical="center"/>
      <protection/>
    </xf>
    <xf numFmtId="168" fontId="2" fillId="0" borderId="23" xfId="15" applyNumberFormat="1" applyFont="1" applyBorder="1" applyAlignment="1">
      <alignment horizontal="center" vertical="center"/>
      <protection/>
    </xf>
    <xf numFmtId="0" fontId="2" fillId="0" borderId="23" xfId="15" applyFont="1" applyBorder="1" applyAlignment="1">
      <alignment horizontal="right" vertical="center"/>
      <protection/>
    </xf>
    <xf numFmtId="49" fontId="2" fillId="0" borderId="23" xfId="15" applyNumberFormat="1" applyFont="1" applyBorder="1" applyAlignment="1">
      <alignment vertical="center"/>
      <protection/>
    </xf>
    <xf numFmtId="49" fontId="2" fillId="0" borderId="0" xfId="15" applyNumberFormat="1" applyFont="1" applyAlignment="1">
      <alignment vertical="center"/>
      <protection/>
    </xf>
    <xf numFmtId="0" fontId="2" fillId="0" borderId="24" xfId="15" applyFont="1" applyBorder="1" applyAlignment="1">
      <alignment vertical="center"/>
      <protection/>
    </xf>
    <xf numFmtId="0" fontId="2" fillId="0" borderId="0" xfId="1410" applyFont="1" applyAlignment="1">
      <alignment vertical="center"/>
      <protection/>
    </xf>
    <xf numFmtId="0" fontId="2" fillId="0" borderId="0" xfId="1410" applyFont="1" applyAlignment="1">
      <alignment horizontal="right" vertical="center"/>
      <protection/>
    </xf>
    <xf numFmtId="0" fontId="2" fillId="0" borderId="0" xfId="1410" applyFont="1" applyBorder="1" applyAlignment="1">
      <alignment horizontal="right" vertical="center"/>
      <protection/>
    </xf>
    <xf numFmtId="0" fontId="10" fillId="0" borderId="0" xfId="1410" applyFont="1" applyAlignment="1">
      <alignment vertical="center"/>
      <protection/>
    </xf>
    <xf numFmtId="0" fontId="8" fillId="0" borderId="0" xfId="1410" applyFont="1" applyAlignment="1">
      <alignment vertical="center"/>
      <protection/>
    </xf>
    <xf numFmtId="0" fontId="2" fillId="0" borderId="24" xfId="1410" applyFont="1" applyBorder="1" applyAlignment="1">
      <alignment horizontal="right" vertical="center"/>
      <protection/>
    </xf>
    <xf numFmtId="0" fontId="2" fillId="0" borderId="24" xfId="1410" applyFont="1" applyBorder="1" applyAlignment="1">
      <alignment vertical="center"/>
      <protection/>
    </xf>
    <xf numFmtId="0" fontId="8" fillId="0" borderId="0" xfId="1410" applyFont="1" applyBorder="1" applyAlignment="1">
      <alignment horizontal="right" vertical="center"/>
      <protection/>
    </xf>
    <xf numFmtId="0" fontId="10" fillId="0" borderId="0" xfId="1410" applyFont="1" applyBorder="1" applyAlignment="1">
      <alignment vertical="center"/>
      <protection/>
    </xf>
    <xf numFmtId="0" fontId="8" fillId="0" borderId="0" xfId="1410" applyFont="1" applyBorder="1" applyAlignment="1">
      <alignment vertical="center"/>
      <protection/>
    </xf>
    <xf numFmtId="0" fontId="10" fillId="0" borderId="0" xfId="1410" applyFont="1" applyAlignment="1" quotePrefix="1">
      <alignment vertical="center"/>
      <protection/>
    </xf>
    <xf numFmtId="0" fontId="2" fillId="0" borderId="23" xfId="1410" applyFont="1" applyBorder="1" applyAlignment="1">
      <alignment horizontal="right" vertical="center"/>
      <protection/>
    </xf>
    <xf numFmtId="0" fontId="2" fillId="0" borderId="23" xfId="1410" applyFont="1" applyBorder="1" applyAlignment="1">
      <alignment vertical="center"/>
      <protection/>
    </xf>
    <xf numFmtId="0" fontId="0" fillId="0" borderId="24" xfId="1410" applyFont="1" applyFill="1" applyBorder="1" applyAlignment="1">
      <alignment horizontal="right" vertical="center"/>
      <protection/>
    </xf>
    <xf numFmtId="0" fontId="2" fillId="0" borderId="24" xfId="1410" applyFont="1" applyFill="1" applyBorder="1" applyAlignment="1">
      <alignment vertical="center"/>
      <protection/>
    </xf>
    <xf numFmtId="0" fontId="2" fillId="0" borderId="0" xfId="1410" applyFont="1" applyFill="1" applyBorder="1" applyAlignment="1">
      <alignment horizontal="right" vertical="center"/>
      <protection/>
    </xf>
    <xf numFmtId="0" fontId="2" fillId="0" borderId="0" xfId="1410" applyFont="1" applyFill="1" applyBorder="1" applyAlignment="1">
      <alignment vertical="center"/>
      <protection/>
    </xf>
    <xf numFmtId="0" fontId="2" fillId="0" borderId="0" xfId="1410" applyFont="1" applyBorder="1" applyAlignment="1">
      <alignment vertical="center"/>
      <protection/>
    </xf>
    <xf numFmtId="0" fontId="0" fillId="0" borderId="0" xfId="0" applyAlignment="1">
      <alignment vertical="center"/>
    </xf>
    <xf numFmtId="0" fontId="9" fillId="0" borderId="0" xfId="15" applyFont="1" applyBorder="1" applyAlignment="1">
      <alignment horizontal="left" vertical="center" wrapText="1"/>
      <protection/>
    </xf>
    <xf numFmtId="3" fontId="8" fillId="57" borderId="0" xfId="15" applyNumberFormat="1" applyFont="1" applyFill="1" applyBorder="1" applyAlignment="1" applyProtection="1">
      <alignment vertical="center" wrapText="1"/>
      <protection/>
    </xf>
    <xf numFmtId="3" fontId="72" fillId="47" borderId="0" xfId="0" applyNumberFormat="1" applyFont="1" applyFill="1" applyBorder="1" applyAlignment="1">
      <alignment vertical="center"/>
    </xf>
    <xf numFmtId="0" fontId="2" fillId="0" borderId="23" xfId="0" applyFont="1" applyBorder="1" applyAlignment="1">
      <alignment vertical="center"/>
    </xf>
    <xf numFmtId="3" fontId="2" fillId="0" borderId="0" xfId="0" applyNumberFormat="1" applyFont="1" applyAlignment="1" applyProtection="1">
      <alignment vertical="center"/>
      <protection/>
    </xf>
    <xf numFmtId="0" fontId="8" fillId="0" borderId="0" xfId="0" applyFont="1" applyAlignment="1">
      <alignment vertical="center"/>
    </xf>
    <xf numFmtId="3" fontId="72" fillId="47" borderId="0" xfId="0" applyNumberFormat="1" applyFont="1" applyFill="1" applyBorder="1" applyAlignment="1" applyProtection="1">
      <alignment vertical="center"/>
      <protection/>
    </xf>
    <xf numFmtId="3" fontId="72" fillId="47" borderId="0" xfId="0" applyNumberFormat="1" applyFont="1" applyFill="1" applyAlignment="1" applyProtection="1">
      <alignment vertical="center"/>
      <protection/>
    </xf>
    <xf numFmtId="3" fontId="73" fillId="47" borderId="0" xfId="0" applyNumberFormat="1" applyFont="1" applyFill="1" applyBorder="1" applyAlignment="1" applyProtection="1">
      <alignment vertical="center"/>
      <protection/>
    </xf>
    <xf numFmtId="3" fontId="9" fillId="47" borderId="0" xfId="0" applyNumberFormat="1" applyFont="1" applyFill="1" applyBorder="1" applyAlignment="1" applyProtection="1">
      <alignment horizontal="center" vertical="center"/>
      <protection/>
    </xf>
    <xf numFmtId="3" fontId="6" fillId="47" borderId="0" xfId="0" applyNumberFormat="1" applyFont="1" applyFill="1" applyBorder="1" applyAlignment="1" applyProtection="1">
      <alignment horizontal="center" vertical="center"/>
      <protection/>
    </xf>
    <xf numFmtId="3" fontId="2" fillId="47" borderId="0" xfId="0" applyNumberFormat="1" applyFont="1" applyFill="1" applyBorder="1" applyAlignment="1" applyProtection="1">
      <alignment horizontal="center" vertical="center"/>
      <protection/>
    </xf>
    <xf numFmtId="0" fontId="14" fillId="0" borderId="0" xfId="0" applyFont="1" applyAlignment="1" applyProtection="1">
      <alignment vertical="center"/>
      <protection/>
    </xf>
    <xf numFmtId="168" fontId="0" fillId="0" borderId="0" xfId="0" applyNumberFormat="1" applyAlignment="1">
      <alignment vertical="center"/>
    </xf>
    <xf numFmtId="0" fontId="2" fillId="0" borderId="24" xfId="0" applyFont="1" applyBorder="1" applyAlignment="1">
      <alignment vertical="top"/>
    </xf>
    <xf numFmtId="0" fontId="2" fillId="0" borderId="0" xfId="0" applyFont="1" applyBorder="1" applyAlignment="1">
      <alignment vertical="top"/>
    </xf>
    <xf numFmtId="0" fontId="43" fillId="0" borderId="23" xfId="0" applyFont="1" applyBorder="1" applyAlignment="1">
      <alignment horizontal="left"/>
    </xf>
    <xf numFmtId="0" fontId="0" fillId="0" borderId="24" xfId="0" applyBorder="1" applyAlignment="1">
      <alignment vertical="center"/>
    </xf>
    <xf numFmtId="0" fontId="0" fillId="0" borderId="0" xfId="17" applyFont="1" applyAlignment="1" applyProtection="1">
      <alignment vertical="center"/>
      <protection/>
    </xf>
    <xf numFmtId="0" fontId="2" fillId="0" borderId="0" xfId="17" applyFont="1" applyAlignment="1" applyProtection="1">
      <alignment vertical="center"/>
      <protection/>
    </xf>
    <xf numFmtId="0" fontId="2" fillId="0" borderId="0" xfId="17" applyFont="1" applyAlignment="1" applyProtection="1">
      <alignment horizontal="right" vertical="center"/>
      <protection/>
    </xf>
    <xf numFmtId="0" fontId="0" fillId="0" borderId="0" xfId="17" applyFont="1" applyBorder="1" applyAlignment="1" applyProtection="1">
      <alignment vertical="center"/>
      <protection/>
    </xf>
    <xf numFmtId="0" fontId="2" fillId="0" borderId="0" xfId="17" applyNumberFormat="1" applyFont="1" applyAlignment="1" applyProtection="1">
      <alignment vertical="center"/>
      <protection/>
    </xf>
    <xf numFmtId="0" fontId="17" fillId="0" borderId="0" xfId="1529" applyNumberFormat="1" applyFont="1" applyFill="1" applyAlignment="1" applyProtection="1">
      <alignment horizontal="left" vertical="center" wrapText="1"/>
      <protection/>
    </xf>
    <xf numFmtId="168" fontId="8" fillId="0" borderId="0" xfId="17" applyNumberFormat="1" applyFont="1" applyBorder="1" applyAlignment="1" applyProtection="1">
      <alignment vertical="center"/>
      <protection locked="0"/>
    </xf>
    <xf numFmtId="0" fontId="0" fillId="0" borderId="0" xfId="17" applyNumberFormat="1" applyFont="1" applyAlignment="1" applyProtection="1">
      <alignment vertical="center"/>
      <protection/>
    </xf>
    <xf numFmtId="0" fontId="0" fillId="0" borderId="24" xfId="17" applyNumberFormat="1" applyFont="1" applyBorder="1" applyAlignment="1" applyProtection="1">
      <alignment vertical="center"/>
      <protection locked="0"/>
    </xf>
    <xf numFmtId="0" fontId="17" fillId="0" borderId="0" xfId="1529" applyNumberFormat="1" applyFont="1" applyFill="1" applyBorder="1" applyAlignment="1" applyProtection="1">
      <alignment horizontal="left" vertical="center" wrapText="1"/>
      <protection/>
    </xf>
    <xf numFmtId="0" fontId="0" fillId="0" borderId="0" xfId="17" applyNumberFormat="1" applyFont="1" applyBorder="1" applyAlignment="1" applyProtection="1">
      <alignment vertical="center"/>
      <protection locked="0"/>
    </xf>
    <xf numFmtId="0" fontId="2" fillId="0" borderId="0" xfId="17" applyFont="1" applyBorder="1" applyAlignment="1" applyProtection="1">
      <alignment horizontal="left" vertical="center"/>
      <protection/>
    </xf>
    <xf numFmtId="0" fontId="8" fillId="0" borderId="0" xfId="17" applyFont="1" applyBorder="1" applyAlignment="1" applyProtection="1">
      <alignment horizontal="left" vertical="center"/>
      <protection/>
    </xf>
    <xf numFmtId="0" fontId="9" fillId="0" borderId="0" xfId="17" applyNumberFormat="1" applyFont="1" applyBorder="1" applyAlignment="1" applyProtection="1" quotePrefix="1">
      <alignment horizontal="left" vertical="center"/>
      <protection/>
    </xf>
    <xf numFmtId="0" fontId="9" fillId="0" borderId="0" xfId="17" applyNumberFormat="1" applyFont="1" applyBorder="1" applyAlignment="1" applyProtection="1">
      <alignment horizontal="left" vertical="center"/>
      <protection/>
    </xf>
    <xf numFmtId="168" fontId="2" fillId="0" borderId="23" xfId="17" applyNumberFormat="1" applyFont="1" applyFill="1" applyBorder="1" applyAlignment="1" applyProtection="1">
      <alignment horizontal="center" vertical="center"/>
      <protection/>
    </xf>
    <xf numFmtId="0" fontId="2" fillId="0" borderId="23" xfId="17" applyFont="1" applyBorder="1" applyAlignment="1" applyProtection="1">
      <alignment horizontal="right" vertical="center"/>
      <protection/>
    </xf>
    <xf numFmtId="49" fontId="2" fillId="0" borderId="23" xfId="17" applyNumberFormat="1" applyFont="1" applyBorder="1" applyAlignment="1" applyProtection="1">
      <alignment vertical="center"/>
      <protection/>
    </xf>
    <xf numFmtId="49" fontId="2" fillId="0" borderId="0" xfId="17" applyNumberFormat="1" applyFont="1" applyAlignment="1" applyProtection="1">
      <alignment vertical="center"/>
      <protection/>
    </xf>
    <xf numFmtId="0" fontId="21" fillId="0" borderId="0" xfId="17" applyFont="1" applyAlignment="1" applyProtection="1">
      <alignment vertical="center"/>
      <protection/>
    </xf>
    <xf numFmtId="0" fontId="11" fillId="0" borderId="0" xfId="17" applyFont="1" applyAlignment="1" applyProtection="1">
      <alignment vertical="center"/>
      <protection/>
    </xf>
    <xf numFmtId="0" fontId="14" fillId="0" borderId="0" xfId="17" applyFont="1" applyAlignment="1" applyProtection="1">
      <alignment vertical="center"/>
      <protection/>
    </xf>
    <xf numFmtId="0" fontId="0" fillId="0" borderId="0" xfId="17" applyFont="1" applyFill="1" applyBorder="1" applyAlignment="1" applyProtection="1">
      <alignment vertical="center"/>
      <protection/>
    </xf>
    <xf numFmtId="0" fontId="2" fillId="0" borderId="0" xfId="17" applyFont="1" applyFill="1" applyBorder="1" applyAlignment="1" applyProtection="1">
      <alignment horizontal="center" vertical="center"/>
      <protection/>
    </xf>
    <xf numFmtId="0" fontId="0" fillId="0" borderId="0" xfId="15" applyFont="1" applyAlignment="1" applyProtection="1">
      <alignment vertical="center"/>
      <protection/>
    </xf>
    <xf numFmtId="0" fontId="2" fillId="0" borderId="0" xfId="15" applyFont="1" applyAlignment="1" applyProtection="1">
      <alignment horizontal="right" vertical="center"/>
      <protection/>
    </xf>
    <xf numFmtId="0" fontId="5" fillId="0" borderId="0" xfId="15" applyFont="1" applyAlignment="1" applyProtection="1">
      <alignment vertical="center"/>
      <protection/>
    </xf>
    <xf numFmtId="0" fontId="2" fillId="0" borderId="24" xfId="15" applyFont="1" applyBorder="1" applyAlignment="1" applyProtection="1">
      <alignment vertical="center"/>
      <protection/>
    </xf>
    <xf numFmtId="0" fontId="2" fillId="0" borderId="24" xfId="15" applyFont="1" applyBorder="1" applyAlignment="1" applyProtection="1">
      <alignment horizontal="right" vertical="center"/>
      <protection/>
    </xf>
    <xf numFmtId="3" fontId="15" fillId="47" borderId="0" xfId="15" applyNumberFormat="1" applyFont="1" applyFill="1" applyBorder="1" applyAlignment="1">
      <alignment vertical="center"/>
      <protection/>
    </xf>
    <xf numFmtId="0" fontId="2" fillId="0" borderId="0" xfId="15" applyFont="1" applyBorder="1" applyAlignment="1" applyProtection="1">
      <alignment horizontal="left" vertical="center"/>
      <protection/>
    </xf>
    <xf numFmtId="0" fontId="8" fillId="0" borderId="0" xfId="15" applyFont="1" applyBorder="1" applyAlignment="1" applyProtection="1">
      <alignment horizontal="left" vertical="center"/>
      <protection/>
    </xf>
    <xf numFmtId="0" fontId="0" fillId="0" borderId="0" xfId="15" applyNumberFormat="1" applyFont="1" applyAlignment="1" applyProtection="1">
      <alignment vertical="center"/>
      <protection/>
    </xf>
    <xf numFmtId="168" fontId="2" fillId="0" borderId="0" xfId="15" applyNumberFormat="1" applyFont="1" applyBorder="1" applyAlignment="1" applyProtection="1">
      <alignment vertical="center"/>
      <protection/>
    </xf>
    <xf numFmtId="171" fontId="2" fillId="0" borderId="26" xfId="15" applyNumberFormat="1" applyFont="1" applyBorder="1" applyAlignment="1" applyProtection="1">
      <alignment vertical="center"/>
      <protection/>
    </xf>
    <xf numFmtId="171" fontId="2" fillId="0" borderId="27" xfId="15" applyNumberFormat="1" applyFont="1" applyBorder="1" applyAlignment="1" applyProtection="1">
      <alignment vertical="center"/>
      <protection/>
    </xf>
    <xf numFmtId="0" fontId="9" fillId="0" borderId="0" xfId="15" applyFont="1" applyAlignment="1" applyProtection="1">
      <alignment vertical="center"/>
      <protection/>
    </xf>
    <xf numFmtId="3" fontId="9" fillId="58" borderId="0" xfId="15" applyNumberFormat="1" applyFont="1" applyFill="1" applyBorder="1" applyAlignment="1" applyProtection="1">
      <alignment vertical="center"/>
      <protection/>
    </xf>
    <xf numFmtId="171" fontId="2" fillId="0" borderId="0" xfId="15" applyNumberFormat="1" applyFont="1" applyBorder="1" applyAlignment="1" applyProtection="1">
      <alignment vertical="center"/>
      <protection/>
    </xf>
    <xf numFmtId="0" fontId="9" fillId="0" borderId="0" xfId="15" applyNumberFormat="1" applyFont="1" applyBorder="1" applyAlignment="1" applyProtection="1">
      <alignment horizontal="left" vertical="center"/>
      <protection/>
    </xf>
    <xf numFmtId="0" fontId="9" fillId="0" borderId="0" xfId="15" applyNumberFormat="1" applyFont="1" applyBorder="1" applyAlignment="1" applyProtection="1" quotePrefix="1">
      <alignment horizontal="left" vertical="center"/>
      <protection/>
    </xf>
    <xf numFmtId="0" fontId="2" fillId="0" borderId="0" xfId="15" applyNumberFormat="1" applyFont="1" applyAlignment="1" applyProtection="1">
      <alignment vertical="center"/>
      <protection/>
    </xf>
    <xf numFmtId="171" fontId="15" fillId="47" borderId="0" xfId="15" applyNumberFormat="1" applyFont="1" applyFill="1" applyBorder="1" applyAlignment="1">
      <alignment vertical="center"/>
      <protection/>
    </xf>
    <xf numFmtId="0" fontId="12" fillId="0" borderId="0" xfId="15" applyFont="1" applyAlignment="1" applyProtection="1">
      <alignment horizontal="center" vertical="center"/>
      <protection/>
    </xf>
    <xf numFmtId="0" fontId="12" fillId="0" borderId="0" xfId="15" applyFont="1" applyAlignment="1" applyProtection="1">
      <alignment vertical="center"/>
      <protection/>
    </xf>
    <xf numFmtId="0" fontId="0" fillId="0" borderId="0" xfId="15" applyFont="1" applyBorder="1" applyAlignment="1" applyProtection="1">
      <alignment vertical="center"/>
      <protection/>
    </xf>
    <xf numFmtId="168" fontId="2" fillId="0" borderId="23" xfId="15" applyNumberFormat="1" applyFont="1" applyFill="1" applyBorder="1" applyAlignment="1" applyProtection="1">
      <alignment horizontal="center" vertical="center"/>
      <protection/>
    </xf>
    <xf numFmtId="168" fontId="2" fillId="0" borderId="23" xfId="15" applyNumberFormat="1" applyFont="1" applyBorder="1" applyAlignment="1" applyProtection="1">
      <alignment horizontal="center" vertical="center"/>
      <protection/>
    </xf>
    <xf numFmtId="0" fontId="2" fillId="0" borderId="23" xfId="15" applyFont="1" applyBorder="1" applyAlignment="1" applyProtection="1">
      <alignment horizontal="right" vertical="center"/>
      <protection/>
    </xf>
    <xf numFmtId="49" fontId="2" fillId="0" borderId="23" xfId="15" applyNumberFormat="1" applyFont="1" applyBorder="1" applyAlignment="1" applyProtection="1">
      <alignment vertical="center"/>
      <protection/>
    </xf>
    <xf numFmtId="49" fontId="2" fillId="0" borderId="0" xfId="15" applyNumberFormat="1" applyFont="1" applyAlignment="1" applyProtection="1">
      <alignment vertical="center"/>
      <protection/>
    </xf>
    <xf numFmtId="0" fontId="0" fillId="47" borderId="0" xfId="15" applyFont="1" applyFill="1" applyBorder="1" applyAlignment="1" applyProtection="1">
      <alignment vertical="center"/>
      <protection/>
    </xf>
    <xf numFmtId="0" fontId="0" fillId="0" borderId="24" xfId="15" applyFont="1" applyFill="1" applyBorder="1" applyAlignment="1" applyProtection="1">
      <alignment horizontal="center" vertical="center"/>
      <protection/>
    </xf>
    <xf numFmtId="0" fontId="0" fillId="0" borderId="24" xfId="15" applyFont="1" applyFill="1" applyBorder="1" applyAlignment="1" applyProtection="1">
      <alignment horizontal="right" vertical="center"/>
      <protection/>
    </xf>
    <xf numFmtId="0" fontId="2" fillId="0" borderId="24" xfId="15" applyFont="1" applyFill="1" applyBorder="1" applyAlignment="1" applyProtection="1">
      <alignment vertical="center"/>
      <protection/>
    </xf>
    <xf numFmtId="0" fontId="0" fillId="0" borderId="0" xfId="15" applyFont="1" applyAlignment="1" applyProtection="1">
      <alignment horizontal="center" vertical="center"/>
      <protection/>
    </xf>
    <xf numFmtId="0" fontId="2" fillId="0" borderId="0" xfId="15" applyFont="1" applyFill="1" applyBorder="1" applyAlignment="1" applyProtection="1">
      <alignment horizontal="right" vertical="center"/>
      <protection/>
    </xf>
    <xf numFmtId="0" fontId="2" fillId="0" borderId="0" xfId="15" applyFont="1" applyFill="1" applyBorder="1" applyAlignment="1" applyProtection="1">
      <alignment vertical="center"/>
      <protection/>
    </xf>
    <xf numFmtId="0" fontId="2" fillId="0" borderId="23" xfId="15" applyFont="1" applyFill="1" applyBorder="1" applyAlignment="1" applyProtection="1">
      <alignment horizontal="center" vertical="center"/>
      <protection/>
    </xf>
    <xf numFmtId="0" fontId="2" fillId="0" borderId="23" xfId="15" applyFont="1" applyFill="1" applyBorder="1" applyAlignment="1" applyProtection="1">
      <alignment horizontal="right" vertical="center"/>
      <protection/>
    </xf>
    <xf numFmtId="0" fontId="2" fillId="0" borderId="23" xfId="15" applyFont="1" applyFill="1" applyBorder="1" applyAlignment="1" applyProtection="1">
      <alignment vertical="center"/>
      <protection/>
    </xf>
    <xf numFmtId="0" fontId="9" fillId="0" borderId="24" xfId="15" applyFont="1" applyBorder="1" applyAlignment="1" applyProtection="1">
      <alignment vertical="center"/>
      <protection/>
    </xf>
    <xf numFmtId="0" fontId="21" fillId="0" borderId="0" xfId="15" applyFont="1" applyAlignment="1" applyProtection="1">
      <alignment vertical="center"/>
      <protection/>
    </xf>
    <xf numFmtId="0" fontId="11" fillId="0" borderId="0" xfId="15" applyFont="1" applyAlignment="1" applyProtection="1">
      <alignment vertical="center"/>
      <protection/>
    </xf>
    <xf numFmtId="168" fontId="8" fillId="0" borderId="0" xfId="15" applyNumberFormat="1" applyFont="1" applyFill="1" applyBorder="1" applyAlignment="1" applyProtection="1">
      <alignment vertical="center" wrapText="1"/>
      <protection/>
    </xf>
    <xf numFmtId="168" fontId="8" fillId="0" borderId="0" xfId="15" applyNumberFormat="1" applyFont="1" applyBorder="1" applyAlignment="1" applyProtection="1">
      <alignment vertical="center"/>
      <protection/>
    </xf>
    <xf numFmtId="0" fontId="5" fillId="0" borderId="0" xfId="15" applyFont="1" applyAlignment="1" applyProtection="1">
      <alignment horizontal="center" vertical="center"/>
      <protection/>
    </xf>
    <xf numFmtId="168" fontId="2" fillId="0" borderId="28" xfId="15" applyNumberFormat="1" applyFont="1" applyBorder="1" applyAlignment="1" applyProtection="1">
      <alignment vertical="center"/>
      <protection/>
    </xf>
    <xf numFmtId="0" fontId="8" fillId="0" borderId="0" xfId="15" applyNumberFormat="1" applyFont="1" applyAlignment="1" applyProtection="1">
      <alignment vertical="center"/>
      <protection/>
    </xf>
    <xf numFmtId="168" fontId="2" fillId="0" borderId="0" xfId="15" applyNumberFormat="1" applyFont="1" applyAlignment="1" applyProtection="1">
      <alignment vertical="center"/>
      <protection/>
    </xf>
    <xf numFmtId="168" fontId="0" fillId="0" borderId="0" xfId="15" applyNumberFormat="1" applyFont="1" applyBorder="1" applyAlignment="1" applyProtection="1">
      <alignment vertical="center"/>
      <protection/>
    </xf>
    <xf numFmtId="0" fontId="0" fillId="0" borderId="0" xfId="15" applyFont="1" applyFill="1" applyBorder="1" applyAlignment="1" applyProtection="1">
      <alignment vertical="center"/>
      <protection/>
    </xf>
    <xf numFmtId="0" fontId="0" fillId="0" borderId="0" xfId="15" applyNumberFormat="1" applyFont="1" applyAlignment="1" applyProtection="1">
      <alignment horizontal="right" vertical="center"/>
      <protection/>
    </xf>
    <xf numFmtId="0" fontId="0" fillId="0" borderId="0" xfId="15" applyNumberFormat="1" applyFont="1" applyBorder="1" applyAlignment="1" applyProtection="1">
      <alignment vertical="center"/>
      <protection/>
    </xf>
    <xf numFmtId="0" fontId="0" fillId="0" borderId="24" xfId="15" applyNumberFormat="1" applyFont="1" applyBorder="1" applyAlignment="1" applyProtection="1">
      <alignment vertical="center"/>
      <protection locked="0"/>
    </xf>
    <xf numFmtId="168" fontId="9" fillId="0" borderId="0" xfId="15" applyNumberFormat="1" applyFont="1" applyFill="1" applyBorder="1" applyAlignment="1" applyProtection="1">
      <alignment vertical="center"/>
      <protection/>
    </xf>
    <xf numFmtId="168" fontId="2" fillId="0" borderId="0" xfId="15" applyNumberFormat="1" applyFont="1" applyFill="1" applyBorder="1" applyAlignment="1" applyProtection="1">
      <alignment vertical="center"/>
      <protection/>
    </xf>
    <xf numFmtId="171" fontId="2" fillId="0" borderId="29" xfId="15" applyNumberFormat="1" applyFont="1" applyBorder="1" applyAlignment="1" applyProtection="1">
      <alignment vertical="center"/>
      <protection/>
    </xf>
    <xf numFmtId="0" fontId="8" fillId="0" borderId="0" xfId="15" applyFont="1" applyAlignment="1" applyProtection="1">
      <alignment horizontal="right" vertical="center"/>
      <protection/>
    </xf>
    <xf numFmtId="168" fontId="2" fillId="0" borderId="0" xfId="15" applyNumberFormat="1" applyFont="1" applyFill="1" applyBorder="1" applyAlignment="1">
      <alignment vertical="center"/>
      <protection/>
    </xf>
    <xf numFmtId="3" fontId="2" fillId="0" borderId="0" xfId="15" applyNumberFormat="1" applyFont="1" applyFill="1" applyBorder="1" applyAlignment="1">
      <alignment vertical="center"/>
      <protection/>
    </xf>
    <xf numFmtId="0" fontId="2" fillId="0" borderId="25" xfId="15" applyFont="1" applyFill="1" applyBorder="1" applyAlignment="1" applyProtection="1">
      <alignment vertical="center"/>
      <protection/>
    </xf>
    <xf numFmtId="3" fontId="5" fillId="0" borderId="0" xfId="15" applyNumberFormat="1" applyFont="1" applyBorder="1" applyAlignment="1" applyProtection="1">
      <alignment horizontal="center" vertical="center"/>
      <protection/>
    </xf>
    <xf numFmtId="3" fontId="17" fillId="0" borderId="0" xfId="1529" applyNumberFormat="1" applyFont="1" applyFill="1" applyBorder="1" applyAlignment="1" applyProtection="1">
      <alignment horizontal="left" vertical="center" wrapText="1"/>
      <protection/>
    </xf>
    <xf numFmtId="3" fontId="15" fillId="0" borderId="0" xfId="15" applyNumberFormat="1" applyFont="1" applyBorder="1" applyAlignment="1">
      <alignment vertical="center"/>
      <protection/>
    </xf>
    <xf numFmtId="3" fontId="9" fillId="0" borderId="0" xfId="15" applyNumberFormat="1" applyFont="1" applyBorder="1" applyAlignment="1">
      <alignment vertical="center"/>
      <protection/>
    </xf>
    <xf numFmtId="3" fontId="2" fillId="0" borderId="0" xfId="0" applyNumberFormat="1" applyFont="1" applyFill="1" applyAlignment="1">
      <alignment vertical="center"/>
    </xf>
    <xf numFmtId="3" fontId="2" fillId="0" borderId="30" xfId="0" applyNumberFormat="1" applyFont="1" applyFill="1" applyBorder="1" applyAlignment="1">
      <alignment vertical="center"/>
    </xf>
    <xf numFmtId="3" fontId="2" fillId="0" borderId="25" xfId="0" applyNumberFormat="1" applyFont="1" applyFill="1" applyBorder="1" applyAlignment="1">
      <alignment vertical="center"/>
    </xf>
    <xf numFmtId="0" fontId="0" fillId="0" borderId="0" xfId="0" applyFill="1" applyAlignment="1">
      <alignment vertical="center"/>
    </xf>
    <xf numFmtId="0" fontId="2" fillId="0" borderId="0" xfId="15" applyFont="1" applyBorder="1" applyAlignment="1" applyProtection="1">
      <alignment vertical="center"/>
      <protection/>
    </xf>
    <xf numFmtId="0" fontId="0" fillId="0" borderId="0" xfId="15" applyNumberFormat="1" applyFont="1" applyBorder="1" applyAlignment="1" applyProtection="1">
      <alignment vertical="center"/>
      <protection locked="0"/>
    </xf>
    <xf numFmtId="0" fontId="0" fillId="0" borderId="0" xfId="15" applyFont="1" applyFill="1" applyBorder="1" applyAlignment="1">
      <alignment vertical="center"/>
      <protection/>
    </xf>
    <xf numFmtId="0" fontId="2" fillId="0" borderId="24" xfId="15" applyFont="1" applyFill="1" applyBorder="1" applyAlignment="1">
      <alignment horizontal="right" vertical="center"/>
      <protection/>
    </xf>
    <xf numFmtId="0" fontId="2" fillId="0" borderId="24" xfId="15" applyFont="1" applyFill="1" applyBorder="1" applyAlignment="1">
      <alignment vertical="center"/>
      <protection/>
    </xf>
    <xf numFmtId="168" fontId="2" fillId="0" borderId="0" xfId="15" applyNumberFormat="1" applyFont="1" applyFill="1" applyBorder="1" applyAlignment="1" applyProtection="1">
      <alignment horizontal="center" vertical="center"/>
      <protection/>
    </xf>
    <xf numFmtId="0" fontId="0" fillId="0" borderId="0" xfId="15" applyNumberFormat="1" applyFont="1" applyBorder="1" applyAlignment="1">
      <alignment vertical="center"/>
      <protection/>
    </xf>
    <xf numFmtId="0" fontId="2" fillId="0" borderId="0" xfId="15" applyFont="1" applyFill="1" applyBorder="1" applyAlignment="1">
      <alignment horizontal="left" vertical="center" indent="1"/>
      <protection/>
    </xf>
    <xf numFmtId="0" fontId="0" fillId="0" borderId="24" xfId="15" applyNumberFormat="1" applyFont="1" applyBorder="1" applyAlignment="1">
      <alignment vertical="center"/>
      <protection/>
    </xf>
    <xf numFmtId="168" fontId="8" fillId="0" borderId="25" xfId="15" applyNumberFormat="1" applyFont="1" applyFill="1" applyBorder="1" applyAlignment="1">
      <alignment vertical="center"/>
      <protection/>
    </xf>
    <xf numFmtId="0" fontId="0" fillId="0" borderId="0" xfId="15" applyFont="1" applyFill="1" applyAlignment="1">
      <alignment vertical="center"/>
      <protection/>
    </xf>
    <xf numFmtId="49" fontId="2" fillId="0" borderId="0" xfId="15" applyNumberFormat="1" applyFont="1" applyFill="1" applyAlignment="1">
      <alignment vertical="center"/>
      <protection/>
    </xf>
    <xf numFmtId="171" fontId="2" fillId="0" borderId="0" xfId="15" applyNumberFormat="1" applyFont="1" applyBorder="1" applyAlignment="1">
      <alignment vertical="center"/>
      <protection/>
    </xf>
    <xf numFmtId="171" fontId="2" fillId="0" borderId="0" xfId="15" applyNumberFormat="1" applyFont="1" applyFill="1" applyBorder="1" applyAlignment="1">
      <alignment horizontal="left" vertical="center" indent="1"/>
      <protection/>
    </xf>
    <xf numFmtId="171" fontId="2" fillId="0" borderId="24" xfId="15" applyNumberFormat="1" applyFont="1" applyFill="1" applyBorder="1" applyAlignment="1">
      <alignment horizontal="left" vertical="center" indent="1"/>
      <protection/>
    </xf>
    <xf numFmtId="171" fontId="8" fillId="0" borderId="24" xfId="15" applyNumberFormat="1" applyFont="1" applyFill="1" applyBorder="1" applyAlignment="1">
      <alignment vertical="center"/>
      <protection/>
    </xf>
    <xf numFmtId="0" fontId="2" fillId="0" borderId="24" xfId="15" applyFont="1" applyFill="1" applyBorder="1" applyAlignment="1">
      <alignment horizontal="left" vertical="center" indent="1"/>
      <protection/>
    </xf>
    <xf numFmtId="171" fontId="2" fillId="0" borderId="0" xfId="15" applyNumberFormat="1" applyFont="1" applyFill="1" applyBorder="1" applyAlignment="1">
      <alignment horizontal="left" vertical="center" wrapText="1"/>
      <protection/>
    </xf>
    <xf numFmtId="171" fontId="0" fillId="0" borderId="0" xfId="15" applyNumberFormat="1" applyFont="1" applyAlignment="1">
      <alignment vertical="center" wrapText="1"/>
      <protection/>
    </xf>
    <xf numFmtId="171" fontId="9" fillId="0" borderId="0" xfId="15" applyNumberFormat="1" applyFont="1" applyFill="1" applyBorder="1" applyAlignment="1">
      <alignment horizontal="left" vertical="center"/>
      <protection/>
    </xf>
    <xf numFmtId="171" fontId="11" fillId="0" borderId="0" xfId="15" applyNumberFormat="1" applyFont="1" applyFill="1" applyBorder="1" applyAlignment="1">
      <alignment horizontal="left" vertical="center"/>
      <protection/>
    </xf>
    <xf numFmtId="0" fontId="2" fillId="0" borderId="0" xfId="15" applyFont="1" applyFill="1" applyBorder="1" applyAlignment="1" quotePrefix="1">
      <alignment horizontal="left" vertical="center"/>
      <protection/>
    </xf>
    <xf numFmtId="0" fontId="11" fillId="0" borderId="0" xfId="15" applyFont="1" applyFill="1" applyBorder="1" applyAlignment="1">
      <alignment horizontal="left" vertical="center"/>
      <protection/>
    </xf>
    <xf numFmtId="0" fontId="2" fillId="0" borderId="0" xfId="15" applyFont="1" applyFill="1" applyBorder="1" applyAlignment="1">
      <alignment horizontal="left" vertical="center" wrapText="1"/>
      <protection/>
    </xf>
    <xf numFmtId="171" fontId="9" fillId="0" borderId="0" xfId="15" applyNumberFormat="1" applyFont="1" applyBorder="1" applyAlignment="1">
      <alignment horizontal="left" vertical="center" wrapText="1"/>
      <protection/>
    </xf>
    <xf numFmtId="168" fontId="9" fillId="0" borderId="23" xfId="15" applyNumberFormat="1" applyFont="1" applyFill="1" applyBorder="1" applyAlignment="1">
      <alignment horizontal="center" vertical="center"/>
      <protection/>
    </xf>
    <xf numFmtId="0" fontId="2" fillId="0" borderId="24" xfId="15" applyFont="1" applyBorder="1" applyAlignment="1">
      <alignment horizontal="right" vertical="center"/>
      <protection/>
    </xf>
    <xf numFmtId="49" fontId="2" fillId="0" borderId="24" xfId="15" applyNumberFormat="1" applyFont="1" applyBorder="1" applyAlignment="1">
      <alignment vertical="center"/>
      <protection/>
    </xf>
    <xf numFmtId="170" fontId="10" fillId="0" borderId="0" xfId="15" applyNumberFormat="1" applyFont="1" applyFill="1" applyBorder="1" applyAlignment="1" applyProtection="1">
      <alignment vertical="center"/>
      <protection locked="0"/>
    </xf>
    <xf numFmtId="170" fontId="8" fillId="0" borderId="0" xfId="15" applyNumberFormat="1" applyFont="1" applyBorder="1" applyAlignment="1" applyProtection="1">
      <alignment vertical="center"/>
      <protection locked="0"/>
    </xf>
    <xf numFmtId="168" fontId="8" fillId="0" borderId="0" xfId="15" applyNumberFormat="1" applyFont="1" applyBorder="1" applyAlignment="1" applyProtection="1">
      <alignment vertical="center"/>
      <protection locked="0"/>
    </xf>
    <xf numFmtId="0" fontId="0" fillId="0" borderId="0" xfId="1263" applyFont="1" applyAlignment="1">
      <alignment vertical="center"/>
      <protection/>
    </xf>
    <xf numFmtId="0" fontId="8" fillId="0" borderId="0" xfId="15" applyNumberFormat="1" applyFont="1" applyAlignment="1" applyProtection="1">
      <alignment vertical="center" wrapText="1"/>
      <protection/>
    </xf>
    <xf numFmtId="168" fontId="8" fillId="0" borderId="0" xfId="15" applyNumberFormat="1" applyFont="1" applyFill="1" applyBorder="1" applyAlignment="1" applyProtection="1">
      <alignment vertical="center"/>
      <protection/>
    </xf>
    <xf numFmtId="168" fontId="2" fillId="0" borderId="0" xfId="15" applyNumberFormat="1" applyFont="1" applyBorder="1" applyAlignment="1" applyProtection="1">
      <alignment horizontal="center" vertical="center"/>
      <protection/>
    </xf>
    <xf numFmtId="0" fontId="2" fillId="0" borderId="0" xfId="15" applyFont="1" applyBorder="1" applyAlignment="1" applyProtection="1">
      <alignment horizontal="right" vertical="center"/>
      <protection/>
    </xf>
    <xf numFmtId="49" fontId="2" fillId="0" borderId="0" xfId="15" applyNumberFormat="1" applyFont="1" applyBorder="1" applyAlignment="1" applyProtection="1">
      <alignment vertical="center"/>
      <protection/>
    </xf>
    <xf numFmtId="0" fontId="0" fillId="0" borderId="0" xfId="15" applyFont="1" applyAlignment="1" applyProtection="1">
      <alignment vertical="center" wrapText="1"/>
      <protection/>
    </xf>
    <xf numFmtId="171" fontId="8" fillId="0" borderId="0" xfId="15" applyNumberFormat="1" applyFont="1" applyBorder="1" applyAlignment="1" applyProtection="1">
      <alignment vertical="center"/>
      <protection/>
    </xf>
    <xf numFmtId="0" fontId="2" fillId="0" borderId="0" xfId="15" applyFont="1" applyAlignment="1" applyProtection="1">
      <alignment horizontal="center" vertical="center"/>
      <protection/>
    </xf>
    <xf numFmtId="0" fontId="2" fillId="0" borderId="0" xfId="15" applyFont="1" applyFill="1" applyAlignment="1" applyProtection="1">
      <alignment vertical="center"/>
      <protection/>
    </xf>
    <xf numFmtId="49" fontId="2" fillId="0" borderId="24" xfId="15" applyNumberFormat="1" applyFont="1" applyBorder="1" applyAlignment="1" applyProtection="1">
      <alignment vertical="center"/>
      <protection/>
    </xf>
    <xf numFmtId="168" fontId="9" fillId="0" borderId="0" xfId="15" applyNumberFormat="1" applyFont="1" applyFill="1" applyBorder="1" applyAlignment="1" applyProtection="1">
      <alignment horizontal="center" vertical="center"/>
      <protection/>
    </xf>
    <xf numFmtId="168" fontId="2" fillId="58" borderId="0" xfId="15" applyNumberFormat="1" applyFont="1" applyFill="1" applyBorder="1" applyAlignment="1" applyProtection="1">
      <alignment horizontal="center" vertical="center"/>
      <protection/>
    </xf>
    <xf numFmtId="0" fontId="2" fillId="0" borderId="0" xfId="15" applyFont="1" applyFill="1" applyAlignment="1" applyProtection="1">
      <alignment horizontal="center" vertical="center"/>
      <protection/>
    </xf>
    <xf numFmtId="168" fontId="8" fillId="0" borderId="24" xfId="15" applyNumberFormat="1" applyFont="1" applyBorder="1" applyAlignment="1" applyProtection="1">
      <alignment vertical="center"/>
      <protection/>
    </xf>
    <xf numFmtId="0" fontId="8" fillId="0" borderId="24" xfId="15" applyFont="1" applyBorder="1" applyAlignment="1" applyProtection="1">
      <alignment horizontal="right" vertical="center"/>
      <protection/>
    </xf>
    <xf numFmtId="0" fontId="0" fillId="0" borderId="24" xfId="15" applyNumberFormat="1" applyFont="1" applyBorder="1" applyAlignment="1" applyProtection="1">
      <alignment vertical="center"/>
      <protection/>
    </xf>
    <xf numFmtId="171" fontId="2" fillId="0" borderId="0" xfId="15" applyNumberFormat="1" applyFont="1" applyFill="1" applyBorder="1" applyAlignment="1">
      <alignment vertical="center"/>
      <protection/>
    </xf>
    <xf numFmtId="0" fontId="0" fillId="0" borderId="0" xfId="1263" applyBorder="1" applyAlignment="1">
      <alignment vertical="center"/>
      <protection/>
    </xf>
    <xf numFmtId="168" fontId="9" fillId="0" borderId="0" xfId="1263" applyNumberFormat="1" applyFont="1" applyFill="1" applyBorder="1" applyAlignment="1">
      <alignment vertical="center"/>
      <protection/>
    </xf>
    <xf numFmtId="168" fontId="2" fillId="0" borderId="0" xfId="1263" applyNumberFormat="1" applyFont="1" applyFill="1" applyBorder="1" applyAlignment="1">
      <alignment vertical="center"/>
      <protection/>
    </xf>
    <xf numFmtId="168" fontId="2" fillId="0" borderId="0" xfId="1263" applyNumberFormat="1" applyFont="1" applyBorder="1" applyAlignment="1">
      <alignment vertical="center"/>
      <protection/>
    </xf>
    <xf numFmtId="0" fontId="8" fillId="0" borderId="0" xfId="15" applyNumberFormat="1" applyFont="1" applyBorder="1" applyAlignment="1" applyProtection="1">
      <alignment horizontal="left" vertical="center" indent="1"/>
      <protection/>
    </xf>
    <xf numFmtId="171" fontId="8" fillId="0" borderId="0" xfId="15" applyNumberFormat="1" applyFont="1" applyFill="1" applyBorder="1" applyAlignment="1" applyProtection="1">
      <alignment vertical="center"/>
      <protection/>
    </xf>
    <xf numFmtId="0" fontId="2" fillId="0" borderId="0" xfId="15" applyFont="1" applyBorder="1" applyAlignment="1">
      <alignment vertical="center"/>
      <protection/>
    </xf>
    <xf numFmtId="1" fontId="0" fillId="0" borderId="0" xfId="15" applyNumberFormat="1" applyFont="1" applyAlignment="1" applyProtection="1">
      <alignment vertical="center"/>
      <protection/>
    </xf>
    <xf numFmtId="1" fontId="22" fillId="47" borderId="0" xfId="15" applyNumberFormat="1" applyFont="1" applyFill="1" applyBorder="1" applyAlignment="1" applyProtection="1">
      <alignment vertical="center"/>
      <protection/>
    </xf>
    <xf numFmtId="1" fontId="8" fillId="0" borderId="0" xfId="15" applyNumberFormat="1" applyFont="1" applyFill="1" applyBorder="1" applyAlignment="1" applyProtection="1">
      <alignment vertical="center"/>
      <protection/>
    </xf>
    <xf numFmtId="1" fontId="0" fillId="0" borderId="0" xfId="15" applyNumberFormat="1" applyFont="1" applyAlignment="1">
      <alignment vertical="center"/>
      <protection/>
    </xf>
    <xf numFmtId="1" fontId="0" fillId="0" borderId="0" xfId="15" applyNumberFormat="1" applyFont="1" applyBorder="1" applyAlignment="1" applyProtection="1">
      <alignment horizontal="right" vertical="center"/>
      <protection/>
    </xf>
    <xf numFmtId="1" fontId="8" fillId="58" borderId="24" xfId="15" applyNumberFormat="1" applyFont="1" applyFill="1" applyBorder="1" applyAlignment="1" applyProtection="1">
      <alignment vertical="center"/>
      <protection/>
    </xf>
    <xf numFmtId="1" fontId="10" fillId="58" borderId="24" xfId="15" applyNumberFormat="1" applyFont="1" applyFill="1" applyBorder="1" applyAlignment="1" applyProtection="1">
      <alignment vertical="center"/>
      <protection/>
    </xf>
    <xf numFmtId="1" fontId="8" fillId="0" borderId="24" xfId="15" applyNumberFormat="1" applyFont="1" applyBorder="1" applyAlignment="1" applyProtection="1">
      <alignment vertical="center"/>
      <protection/>
    </xf>
    <xf numFmtId="1" fontId="0" fillId="0" borderId="0" xfId="15" applyNumberFormat="1" applyFont="1" applyAlignment="1" applyProtection="1">
      <alignment vertical="center"/>
      <protection/>
    </xf>
    <xf numFmtId="1" fontId="8" fillId="0" borderId="0" xfId="15" applyNumberFormat="1" applyFont="1" applyAlignment="1" applyProtection="1">
      <alignment vertical="center"/>
      <protection/>
    </xf>
    <xf numFmtId="1" fontId="0" fillId="0" borderId="0" xfId="15" applyNumberFormat="1" applyFont="1" applyAlignment="1">
      <alignment vertical="center"/>
      <protection/>
    </xf>
    <xf numFmtId="1" fontId="8" fillId="0" borderId="24" xfId="15" applyNumberFormat="1" applyFont="1" applyFill="1" applyBorder="1" applyAlignment="1" applyProtection="1">
      <alignment vertical="center"/>
      <protection/>
    </xf>
    <xf numFmtId="1" fontId="0" fillId="0" borderId="24" xfId="15" applyNumberFormat="1" applyFont="1" applyBorder="1" applyAlignment="1">
      <alignment vertical="center"/>
      <protection/>
    </xf>
    <xf numFmtId="1" fontId="9" fillId="0" borderId="0" xfId="15" applyNumberFormat="1" applyFont="1" applyBorder="1" applyAlignment="1" applyProtection="1">
      <alignment horizontal="left" vertical="center"/>
      <protection/>
    </xf>
    <xf numFmtId="1" fontId="22" fillId="47" borderId="0" xfId="15" applyNumberFormat="1" applyFont="1" applyFill="1" applyAlignment="1" applyProtection="1">
      <alignment vertical="center"/>
      <protection/>
    </xf>
    <xf numFmtId="1" fontId="8" fillId="0" borderId="0" xfId="15" applyNumberFormat="1" applyFont="1" applyFill="1" applyAlignment="1" applyProtection="1">
      <alignment vertical="center"/>
      <protection/>
    </xf>
    <xf numFmtId="168" fontId="15" fillId="47" borderId="0" xfId="15" applyNumberFormat="1" applyFont="1" applyFill="1" applyBorder="1" applyAlignment="1" applyProtection="1">
      <alignment horizontal="center" vertical="center"/>
      <protection/>
    </xf>
    <xf numFmtId="0" fontId="16" fillId="47" borderId="0" xfId="15" applyFont="1" applyFill="1" applyBorder="1" applyAlignment="1" applyProtection="1">
      <alignment horizontal="center" vertical="center"/>
      <protection/>
    </xf>
    <xf numFmtId="0" fontId="12" fillId="0" borderId="0" xfId="15" applyFont="1" applyBorder="1" applyAlignment="1" applyProtection="1">
      <alignment vertical="center"/>
      <protection/>
    </xf>
    <xf numFmtId="0" fontId="15" fillId="47" borderId="0" xfId="15" applyFont="1" applyFill="1" applyBorder="1" applyAlignment="1" applyProtection="1">
      <alignment horizontal="center" vertical="center"/>
      <protection/>
    </xf>
    <xf numFmtId="0" fontId="2" fillId="58" borderId="0" xfId="15" applyFont="1" applyFill="1" applyBorder="1" applyAlignment="1" applyProtection="1">
      <alignment horizontal="center" vertical="center"/>
      <protection/>
    </xf>
    <xf numFmtId="0" fontId="9" fillId="0" borderId="0" xfId="15" applyFont="1" applyFill="1" applyBorder="1" applyAlignment="1" applyProtection="1">
      <alignment horizontal="center" vertical="center"/>
      <protection/>
    </xf>
    <xf numFmtId="0" fontId="15" fillId="47" borderId="0" xfId="15" applyFont="1" applyFill="1" applyAlignment="1" applyProtection="1">
      <alignment vertical="center"/>
      <protection/>
    </xf>
    <xf numFmtId="0" fontId="9" fillId="0" borderId="24" xfId="15" applyFont="1" applyFill="1" applyBorder="1" applyAlignment="1" applyProtection="1">
      <alignment vertical="center"/>
      <protection/>
    </xf>
    <xf numFmtId="0" fontId="16" fillId="47" borderId="0" xfId="15" applyFont="1" applyFill="1" applyAlignment="1" applyProtection="1">
      <alignment vertical="center"/>
      <protection/>
    </xf>
    <xf numFmtId="0" fontId="21" fillId="0" borderId="0" xfId="15" applyFont="1" applyFill="1" applyAlignment="1" applyProtection="1">
      <alignment vertical="center"/>
      <protection/>
    </xf>
    <xf numFmtId="168" fontId="8" fillId="58" borderId="0" xfId="15" applyNumberFormat="1" applyFont="1" applyFill="1" applyBorder="1" applyAlignment="1" applyProtection="1">
      <alignment vertical="center"/>
      <protection/>
    </xf>
    <xf numFmtId="0" fontId="2" fillId="0" borderId="0" xfId="15" applyFont="1" applyFill="1" applyAlignment="1" applyProtection="1">
      <alignment horizontal="right" vertical="center"/>
      <protection/>
    </xf>
    <xf numFmtId="168" fontId="0" fillId="0" borderId="0" xfId="15" applyNumberFormat="1" applyFont="1" applyBorder="1" applyAlignment="1" applyProtection="1">
      <alignment horizontal="center" vertical="center" wrapText="1"/>
      <protection/>
    </xf>
    <xf numFmtId="168" fontId="8" fillId="0" borderId="0" xfId="15" applyNumberFormat="1" applyFont="1" applyAlignment="1" applyProtection="1">
      <alignment vertical="center"/>
      <protection/>
    </xf>
    <xf numFmtId="1" fontId="0" fillId="0" borderId="0" xfId="15" applyNumberFormat="1" applyFont="1" applyFill="1" applyBorder="1" applyAlignment="1" applyProtection="1">
      <alignment vertical="center"/>
      <protection/>
    </xf>
    <xf numFmtId="1" fontId="0" fillId="0" borderId="0" xfId="15" applyNumberFormat="1" applyFont="1" applyFill="1" applyBorder="1" applyAlignment="1" applyProtection="1">
      <alignment vertical="center" wrapText="1"/>
      <protection/>
    </xf>
    <xf numFmtId="1" fontId="0" fillId="0" borderId="0" xfId="15" applyNumberFormat="1" applyFont="1" applyBorder="1" applyAlignment="1" applyProtection="1">
      <alignment vertical="center" wrapText="1"/>
      <protection/>
    </xf>
    <xf numFmtId="1" fontId="0" fillId="0" borderId="24" xfId="15" applyNumberFormat="1" applyFont="1" applyFill="1" applyBorder="1" applyAlignment="1" applyProtection="1">
      <alignment vertical="center" wrapText="1"/>
      <protection/>
    </xf>
    <xf numFmtId="1" fontId="0" fillId="0" borderId="24" xfId="15" applyNumberFormat="1" applyFont="1" applyBorder="1" applyAlignment="1" applyProtection="1">
      <alignment vertical="center" wrapText="1"/>
      <protection/>
    </xf>
    <xf numFmtId="0" fontId="0" fillId="0" borderId="24" xfId="15" applyFont="1" applyBorder="1" applyAlignment="1" applyProtection="1">
      <alignment vertical="center" wrapText="1"/>
      <protection/>
    </xf>
    <xf numFmtId="0" fontId="8" fillId="0" borderId="24" xfId="15" applyNumberFormat="1" applyFont="1" applyBorder="1" applyAlignment="1" applyProtection="1">
      <alignment vertical="center" wrapText="1"/>
      <protection/>
    </xf>
    <xf numFmtId="0" fontId="0" fillId="0" borderId="0" xfId="15" applyFont="1" applyBorder="1" applyAlignment="1" applyProtection="1">
      <alignment vertical="center" wrapText="1"/>
      <protection/>
    </xf>
    <xf numFmtId="1" fontId="8" fillId="0" borderId="0" xfId="15" applyNumberFormat="1" applyFont="1" applyBorder="1" applyAlignment="1" applyProtection="1">
      <alignment vertical="center" wrapText="1"/>
      <protection/>
    </xf>
    <xf numFmtId="171" fontId="8" fillId="0" borderId="26" xfId="15" applyNumberFormat="1" applyFont="1" applyBorder="1" applyAlignment="1" applyProtection="1">
      <alignment vertical="center"/>
      <protection/>
    </xf>
    <xf numFmtId="171" fontId="8" fillId="0" borderId="29" xfId="15" applyNumberFormat="1" applyFont="1" applyBorder="1" applyAlignment="1" applyProtection="1">
      <alignment vertical="center"/>
      <protection/>
    </xf>
    <xf numFmtId="171" fontId="8" fillId="0" borderId="27" xfId="15" applyNumberFormat="1" applyFont="1" applyFill="1" applyBorder="1" applyAlignment="1" applyProtection="1">
      <alignment vertical="center"/>
      <protection/>
    </xf>
    <xf numFmtId="0" fontId="9" fillId="0" borderId="0" xfId="15" applyFont="1" applyBorder="1" applyAlignment="1" applyProtection="1">
      <alignment horizontal="left" vertical="center"/>
      <protection/>
    </xf>
    <xf numFmtId="168" fontId="22" fillId="47" borderId="0" xfId="15" applyNumberFormat="1" applyFont="1" applyFill="1" applyBorder="1" applyAlignment="1" applyProtection="1">
      <alignment vertical="center"/>
      <protection/>
    </xf>
    <xf numFmtId="0" fontId="0" fillId="0" borderId="0" xfId="15" applyFont="1" applyFill="1" applyBorder="1" applyAlignment="1" applyProtection="1">
      <alignment horizontal="center" vertical="center"/>
      <protection/>
    </xf>
    <xf numFmtId="0" fontId="11" fillId="0" borderId="0" xfId="15" applyFont="1" applyFill="1" applyAlignment="1" applyProtection="1">
      <alignment vertical="center"/>
      <protection/>
    </xf>
    <xf numFmtId="0" fontId="11" fillId="0" borderId="0" xfId="15" applyFont="1" applyFill="1" applyBorder="1" applyAlignment="1" applyProtection="1">
      <alignment vertical="center"/>
      <protection/>
    </xf>
    <xf numFmtId="0" fontId="11" fillId="0" borderId="0" xfId="15" applyFont="1" applyBorder="1" applyAlignment="1" applyProtection="1">
      <alignment vertical="center"/>
      <protection/>
    </xf>
    <xf numFmtId="0" fontId="2" fillId="0" borderId="0" xfId="15" applyFont="1" applyBorder="1" applyAlignment="1" applyProtection="1">
      <alignment horizontal="center" vertical="center"/>
      <protection/>
    </xf>
    <xf numFmtId="0" fontId="72" fillId="0" borderId="0" xfId="15" applyFont="1" applyAlignment="1" applyProtection="1">
      <alignment vertical="center"/>
      <protection/>
    </xf>
    <xf numFmtId="168" fontId="72" fillId="58" borderId="0" xfId="15" applyNumberFormat="1" applyFont="1" applyFill="1" applyBorder="1" applyAlignment="1" applyProtection="1">
      <alignment horizontal="center" vertical="center"/>
      <protection/>
    </xf>
    <xf numFmtId="0" fontId="74" fillId="58" borderId="0" xfId="15" applyFont="1" applyFill="1" applyBorder="1" applyAlignment="1" applyProtection="1">
      <alignment horizontal="center" vertical="center"/>
      <protection/>
    </xf>
    <xf numFmtId="0" fontId="0" fillId="58" borderId="0" xfId="15" applyFont="1" applyFill="1" applyBorder="1" applyAlignment="1" applyProtection="1">
      <alignment horizontal="center" vertical="center"/>
      <protection/>
    </xf>
    <xf numFmtId="0" fontId="72" fillId="58" borderId="0" xfId="15" applyFont="1" applyFill="1" applyBorder="1" applyAlignment="1" applyProtection="1">
      <alignment horizontal="center" vertical="center"/>
      <protection/>
    </xf>
    <xf numFmtId="0" fontId="0" fillId="0" borderId="0" xfId="15" applyFont="1" applyBorder="1" applyAlignment="1" applyProtection="1">
      <alignment horizontal="center" vertical="center"/>
      <protection/>
    </xf>
    <xf numFmtId="0" fontId="72" fillId="0" borderId="0" xfId="15" applyFont="1" applyFill="1" applyBorder="1" applyAlignment="1" applyProtection="1">
      <alignment horizontal="center" vertical="center"/>
      <protection/>
    </xf>
    <xf numFmtId="0" fontId="2" fillId="59" borderId="0" xfId="15" applyFont="1" applyFill="1" applyBorder="1" applyAlignment="1" applyProtection="1">
      <alignment horizontal="center" vertical="center"/>
      <protection/>
    </xf>
    <xf numFmtId="0" fontId="9" fillId="59" borderId="0" xfId="15" applyFont="1" applyFill="1" applyBorder="1" applyAlignment="1" applyProtection="1">
      <alignment horizontal="center" vertical="center"/>
      <protection/>
    </xf>
    <xf numFmtId="0" fontId="74" fillId="0" borderId="0" xfId="15" applyFont="1" applyAlignment="1" applyProtection="1">
      <alignment vertical="center"/>
      <protection/>
    </xf>
    <xf numFmtId="0" fontId="72" fillId="0" borderId="0" xfId="15" applyFont="1" applyBorder="1" applyAlignment="1" applyProtection="1">
      <alignment vertical="center"/>
      <protection/>
    </xf>
    <xf numFmtId="168" fontId="75" fillId="58" borderId="0" xfId="15" applyNumberFormat="1" applyFont="1" applyFill="1" applyBorder="1" applyAlignment="1" applyProtection="1">
      <alignment vertical="center"/>
      <protection/>
    </xf>
    <xf numFmtId="168" fontId="75" fillId="0" borderId="0" xfId="15" applyNumberFormat="1" applyFont="1" applyFill="1" applyBorder="1" applyAlignment="1" applyProtection="1">
      <alignment vertical="center"/>
      <protection/>
    </xf>
    <xf numFmtId="168" fontId="72" fillId="0" borderId="0" xfId="15" applyNumberFormat="1" applyFont="1" applyBorder="1" applyAlignment="1" applyProtection="1">
      <alignment vertical="center"/>
      <protection/>
    </xf>
    <xf numFmtId="168" fontId="72" fillId="0" borderId="0" xfId="15" applyNumberFormat="1" applyFont="1" applyAlignment="1" applyProtection="1">
      <alignment vertical="center"/>
      <protection/>
    </xf>
    <xf numFmtId="168" fontId="74" fillId="0" borderId="0" xfId="15" applyNumberFormat="1" applyFont="1" applyBorder="1" applyAlignment="1" applyProtection="1">
      <alignment vertical="center"/>
      <protection/>
    </xf>
    <xf numFmtId="0" fontId="8" fillId="0" borderId="0" xfId="15" applyFont="1" applyFill="1" applyAlignment="1" applyProtection="1">
      <alignment vertical="center"/>
      <protection/>
    </xf>
    <xf numFmtId="0" fontId="8" fillId="0" borderId="0" xfId="15" applyFont="1" applyAlignment="1" applyProtection="1">
      <alignment vertical="center"/>
      <protection/>
    </xf>
    <xf numFmtId="168" fontId="74" fillId="0" borderId="0" xfId="15" applyNumberFormat="1" applyFont="1" applyBorder="1" applyAlignment="1" applyProtection="1">
      <alignment horizontal="center" vertical="center" wrapText="1"/>
      <protection/>
    </xf>
    <xf numFmtId="0" fontId="74" fillId="0" borderId="0" xfId="15" applyFont="1" applyAlignment="1" applyProtection="1">
      <alignment vertical="center" wrapText="1"/>
      <protection/>
    </xf>
    <xf numFmtId="168" fontId="75" fillId="0" borderId="0" xfId="15" applyNumberFormat="1" applyFont="1" applyAlignment="1" applyProtection="1">
      <alignment vertical="center"/>
      <protection/>
    </xf>
    <xf numFmtId="0" fontId="6" fillId="0" borderId="0" xfId="15" applyFont="1" applyFill="1" applyBorder="1" applyAlignment="1" applyProtection="1">
      <alignment horizontal="center" vertical="center"/>
      <protection/>
    </xf>
    <xf numFmtId="0" fontId="9" fillId="0" borderId="0" xfId="15" applyFont="1" applyFill="1" applyAlignment="1" applyProtection="1">
      <alignment vertical="center"/>
      <protection/>
    </xf>
    <xf numFmtId="0" fontId="0" fillId="0" borderId="24" xfId="1263" applyBorder="1">
      <alignment/>
      <protection/>
    </xf>
    <xf numFmtId="168" fontId="8" fillId="0" borderId="0" xfId="1410" applyNumberFormat="1" applyFont="1" applyFill="1" applyBorder="1" applyAlignment="1">
      <alignment vertical="center"/>
      <protection/>
    </xf>
    <xf numFmtId="168" fontId="8" fillId="0" borderId="0" xfId="1409" applyNumberFormat="1" applyFont="1" applyFill="1" applyBorder="1" applyAlignment="1" applyProtection="1">
      <alignment vertical="center" wrapText="1"/>
      <protection/>
    </xf>
    <xf numFmtId="171" fontId="8" fillId="0" borderId="0" xfId="1409" applyNumberFormat="1" applyFont="1" applyBorder="1" applyAlignment="1">
      <alignment vertical="center"/>
      <protection/>
    </xf>
    <xf numFmtId="168" fontId="8" fillId="0" borderId="0" xfId="1409" applyNumberFormat="1" applyFont="1" applyFill="1" applyBorder="1" applyAlignment="1">
      <alignment vertical="center"/>
      <protection/>
    </xf>
    <xf numFmtId="168" fontId="2" fillId="0" borderId="31" xfId="15" applyNumberFormat="1" applyFont="1" applyBorder="1" applyAlignment="1" applyProtection="1">
      <alignment vertical="center"/>
      <protection/>
    </xf>
    <xf numFmtId="0" fontId="8" fillId="0" borderId="0" xfId="15" applyFont="1" applyBorder="1" applyAlignment="1" applyProtection="1">
      <alignment horizontal="left" vertical="center" indent="1"/>
      <protection/>
    </xf>
    <xf numFmtId="168" fontId="2" fillId="0" borderId="32" xfId="15" applyNumberFormat="1" applyFont="1" applyBorder="1" applyAlignment="1" applyProtection="1">
      <alignment vertical="center"/>
      <protection/>
    </xf>
    <xf numFmtId="0" fontId="12" fillId="0" borderId="0" xfId="15" applyFont="1" applyBorder="1" applyAlignment="1" applyProtection="1">
      <alignment horizontal="center" vertical="center"/>
      <protection/>
    </xf>
    <xf numFmtId="0" fontId="2" fillId="0" borderId="24" xfId="15" applyFont="1" applyBorder="1" applyAlignment="1" applyProtection="1">
      <alignment vertical="center"/>
      <protection locked="0"/>
    </xf>
    <xf numFmtId="0" fontId="2" fillId="59" borderId="23" xfId="15" applyFont="1" applyFill="1" applyBorder="1" applyAlignment="1" applyProtection="1">
      <alignment horizontal="center" vertical="center"/>
      <protection/>
    </xf>
    <xf numFmtId="0" fontId="2" fillId="0" borderId="0" xfId="1263" applyFont="1" applyAlignment="1">
      <alignment vertical="center"/>
      <protection/>
    </xf>
    <xf numFmtId="171" fontId="2" fillId="0" borderId="26" xfId="15" applyNumberFormat="1" applyFont="1" applyFill="1" applyBorder="1" applyAlignment="1">
      <alignment horizontal="left" vertical="center"/>
      <protection/>
    </xf>
    <xf numFmtId="171" fontId="2" fillId="0" borderId="29" xfId="15" applyNumberFormat="1" applyFont="1" applyFill="1" applyBorder="1" applyAlignment="1">
      <alignment horizontal="left" vertical="center"/>
      <protection/>
    </xf>
    <xf numFmtId="0" fontId="11" fillId="0" borderId="0" xfId="15" applyFont="1" applyFill="1" applyBorder="1" applyAlignment="1">
      <alignment horizontal="left" vertical="center" indent="2"/>
      <protection/>
    </xf>
    <xf numFmtId="171" fontId="2" fillId="0" borderId="27" xfId="15" applyNumberFormat="1" applyFont="1" applyFill="1" applyBorder="1" applyAlignment="1">
      <alignment horizontal="left" vertical="center"/>
      <protection/>
    </xf>
    <xf numFmtId="0" fontId="9" fillId="0" borderId="0" xfId="15" applyNumberFormat="1" applyFont="1" applyBorder="1" applyAlignment="1" applyProtection="1" quotePrefix="1">
      <alignment vertical="center"/>
      <protection locked="0"/>
    </xf>
    <xf numFmtId="1" fontId="8" fillId="0" borderId="24" xfId="15" applyNumberFormat="1" applyFont="1" applyFill="1" applyBorder="1" applyAlignment="1">
      <alignment vertical="center"/>
      <protection/>
    </xf>
    <xf numFmtId="1" fontId="8" fillId="59" borderId="0" xfId="15" applyNumberFormat="1" applyFont="1" applyFill="1" applyBorder="1" applyAlignment="1" applyProtection="1">
      <alignment vertical="center"/>
      <protection/>
    </xf>
    <xf numFmtId="1" fontId="8" fillId="59" borderId="31" xfId="15" applyNumberFormat="1" applyFont="1" applyFill="1" applyBorder="1" applyAlignment="1" applyProtection="1">
      <alignment vertical="center"/>
      <protection/>
    </xf>
    <xf numFmtId="1" fontId="8" fillId="59" borderId="32" xfId="15" applyNumberFormat="1" applyFont="1" applyFill="1" applyBorder="1" applyAlignment="1" applyProtection="1">
      <alignment vertical="center"/>
      <protection/>
    </xf>
    <xf numFmtId="1" fontId="8" fillId="59" borderId="28" xfId="15" applyNumberFormat="1" applyFont="1" applyFill="1" applyBorder="1" applyAlignment="1" applyProtection="1">
      <alignment vertical="center"/>
      <protection/>
    </xf>
    <xf numFmtId="1" fontId="10" fillId="59" borderId="0" xfId="15" applyNumberFormat="1" applyFont="1" applyFill="1" applyBorder="1" applyAlignment="1" applyProtection="1">
      <alignment vertical="center"/>
      <protection/>
    </xf>
    <xf numFmtId="168" fontId="2" fillId="59" borderId="0" xfId="15" applyNumberFormat="1" applyFont="1" applyFill="1" applyBorder="1" applyAlignment="1" applyProtection="1">
      <alignment horizontal="center" vertical="center"/>
      <protection/>
    </xf>
    <xf numFmtId="168" fontId="9" fillId="59" borderId="0" xfId="15" applyNumberFormat="1" applyFont="1" applyFill="1" applyBorder="1" applyAlignment="1" applyProtection="1">
      <alignment horizontal="center" vertical="center"/>
      <protection/>
    </xf>
    <xf numFmtId="0" fontId="0" fillId="59" borderId="24" xfId="15" applyFont="1" applyFill="1" applyBorder="1" applyAlignment="1" applyProtection="1">
      <alignment horizontal="center" vertical="center"/>
      <protection/>
    </xf>
    <xf numFmtId="0" fontId="6" fillId="59" borderId="24" xfId="15" applyFont="1" applyFill="1" applyBorder="1" applyAlignment="1" applyProtection="1">
      <alignment horizontal="center" vertical="center"/>
      <protection/>
    </xf>
    <xf numFmtId="1" fontId="0" fillId="59" borderId="24" xfId="15" applyNumberFormat="1" applyFont="1" applyFill="1" applyBorder="1" applyAlignment="1" applyProtection="1">
      <alignment vertical="center" wrapText="1"/>
      <protection/>
    </xf>
    <xf numFmtId="1" fontId="0" fillId="59" borderId="0" xfId="15" applyNumberFormat="1" applyFont="1" applyFill="1" applyBorder="1" applyAlignment="1" applyProtection="1">
      <alignment vertical="center"/>
      <protection/>
    </xf>
    <xf numFmtId="1" fontId="6" fillId="59" borderId="0" xfId="15" applyNumberFormat="1" applyFont="1" applyFill="1" applyBorder="1" applyAlignment="1" applyProtection="1">
      <alignment vertical="center" wrapText="1"/>
      <protection/>
    </xf>
    <xf numFmtId="1" fontId="0" fillId="59" borderId="0" xfId="15" applyNumberFormat="1" applyFont="1" applyFill="1" applyBorder="1" applyAlignment="1" applyProtection="1">
      <alignment vertical="center" wrapText="1"/>
      <protection/>
    </xf>
    <xf numFmtId="1" fontId="8" fillId="59" borderId="30" xfId="15" applyNumberFormat="1" applyFont="1" applyFill="1" applyBorder="1" applyAlignment="1" applyProtection="1">
      <alignment vertical="center"/>
      <protection/>
    </xf>
    <xf numFmtId="0" fontId="9" fillId="59" borderId="23" xfId="15" applyFont="1" applyFill="1" applyBorder="1" applyAlignment="1" applyProtection="1">
      <alignment horizontal="center" vertical="center"/>
      <protection/>
    </xf>
    <xf numFmtId="0" fontId="2" fillId="59" borderId="0" xfId="15" applyFont="1" applyFill="1" applyBorder="1" applyAlignment="1" applyProtection="1">
      <alignment horizontal="right" vertical="center"/>
      <protection/>
    </xf>
    <xf numFmtId="0" fontId="2" fillId="59" borderId="23" xfId="15" applyFont="1" applyFill="1" applyBorder="1" applyAlignment="1" applyProtection="1">
      <alignment horizontal="right" vertical="center"/>
      <protection/>
    </xf>
    <xf numFmtId="168" fontId="9" fillId="59" borderId="23" xfId="15" applyNumberFormat="1" applyFont="1" applyFill="1" applyBorder="1" applyAlignment="1" applyProtection="1">
      <alignment horizontal="center" vertical="center"/>
      <protection/>
    </xf>
    <xf numFmtId="0" fontId="2" fillId="0" borderId="0" xfId="15" applyFont="1" applyFill="1" applyBorder="1" applyAlignment="1" applyProtection="1">
      <alignment horizontal="center" vertical="center"/>
      <protection/>
    </xf>
    <xf numFmtId="172" fontId="10" fillId="59" borderId="30" xfId="100" applyNumberFormat="1" applyFont="1" applyFill="1" applyBorder="1" applyAlignment="1" applyProtection="1">
      <alignment vertical="center"/>
      <protection/>
    </xf>
    <xf numFmtId="172" fontId="10" fillId="0" borderId="0" xfId="100" applyNumberFormat="1" applyFont="1" applyFill="1" applyBorder="1" applyAlignment="1" applyProtection="1">
      <alignment vertical="center"/>
      <protection/>
    </xf>
    <xf numFmtId="172" fontId="8" fillId="0" borderId="0" xfId="100" applyNumberFormat="1" applyFont="1" applyFill="1" applyBorder="1" applyAlignment="1" applyProtection="1">
      <alignment vertical="center"/>
      <protection/>
    </xf>
    <xf numFmtId="172" fontId="10" fillId="0" borderId="0" xfId="100" applyNumberFormat="1" applyFont="1" applyFill="1" applyAlignment="1" applyProtection="1">
      <alignment vertical="center"/>
      <protection/>
    </xf>
    <xf numFmtId="172" fontId="8" fillId="0" borderId="0" xfId="100" applyNumberFormat="1" applyFont="1" applyFill="1" applyAlignment="1" applyProtection="1">
      <alignment vertical="center"/>
      <protection/>
    </xf>
    <xf numFmtId="172" fontId="10" fillId="59" borderId="25" xfId="100" applyNumberFormat="1" applyFont="1" applyFill="1" applyBorder="1" applyAlignment="1" applyProtection="1">
      <alignment vertical="center"/>
      <protection/>
    </xf>
    <xf numFmtId="172" fontId="8" fillId="59" borderId="26" xfId="100" applyNumberFormat="1" applyFont="1" applyFill="1" applyBorder="1" applyAlignment="1" applyProtection="1">
      <alignment vertical="center"/>
      <protection/>
    </xf>
    <xf numFmtId="172" fontId="8" fillId="0" borderId="0" xfId="100" applyNumberFormat="1" applyFont="1" applyBorder="1" applyAlignment="1" applyProtection="1">
      <alignment vertical="center"/>
      <protection/>
    </xf>
    <xf numFmtId="172" fontId="8" fillId="0" borderId="31" xfId="100" applyNumberFormat="1" applyFont="1" applyBorder="1" applyAlignment="1" applyProtection="1">
      <alignment vertical="center"/>
      <protection/>
    </xf>
    <xf numFmtId="172" fontId="8" fillId="0" borderId="25" xfId="100" applyNumberFormat="1" applyFont="1" applyBorder="1" applyAlignment="1" applyProtection="1">
      <alignment vertical="center"/>
      <protection/>
    </xf>
    <xf numFmtId="172" fontId="10" fillId="59" borderId="0" xfId="100" applyNumberFormat="1" applyFont="1" applyFill="1" applyBorder="1" applyAlignment="1" applyProtection="1">
      <alignment vertical="center"/>
      <protection/>
    </xf>
    <xf numFmtId="172" fontId="8" fillId="59" borderId="29" xfId="100" applyNumberFormat="1" applyFont="1" applyFill="1" applyBorder="1" applyAlignment="1" applyProtection="1">
      <alignment vertical="center"/>
      <protection/>
    </xf>
    <xf numFmtId="172" fontId="8" fillId="0" borderId="32" xfId="100" applyNumberFormat="1" applyFont="1" applyBorder="1" applyAlignment="1" applyProtection="1">
      <alignment vertical="center"/>
      <protection/>
    </xf>
    <xf numFmtId="172" fontId="10" fillId="59" borderId="20" xfId="100" applyNumberFormat="1" applyFont="1" applyFill="1" applyBorder="1" applyAlignment="1" applyProtection="1">
      <alignment vertical="center"/>
      <protection/>
    </xf>
    <xf numFmtId="172" fontId="10" fillId="59" borderId="33" xfId="100" applyNumberFormat="1" applyFont="1" applyFill="1" applyBorder="1" applyAlignment="1" applyProtection="1">
      <alignment vertical="center"/>
      <protection/>
    </xf>
    <xf numFmtId="172" fontId="8" fillId="0" borderId="20" xfId="100" applyNumberFormat="1" applyFont="1" applyBorder="1" applyAlignment="1" applyProtection="1">
      <alignment vertical="center"/>
      <protection/>
    </xf>
    <xf numFmtId="172" fontId="8" fillId="0" borderId="33" xfId="100" applyNumberFormat="1" applyFont="1" applyBorder="1" applyAlignment="1" applyProtection="1">
      <alignment vertical="center"/>
      <protection/>
    </xf>
    <xf numFmtId="172" fontId="10" fillId="59" borderId="34" xfId="100" applyNumberFormat="1" applyFont="1" applyFill="1" applyBorder="1" applyAlignment="1" applyProtection="1">
      <alignment vertical="center"/>
      <protection/>
    </xf>
    <xf numFmtId="172" fontId="8" fillId="59" borderId="27" xfId="100" applyNumberFormat="1" applyFont="1" applyFill="1" applyBorder="1" applyAlignment="1" applyProtection="1">
      <alignment vertical="center"/>
      <protection/>
    </xf>
    <xf numFmtId="172" fontId="8" fillId="0" borderId="28" xfId="100" applyNumberFormat="1" applyFont="1" applyBorder="1" applyAlignment="1" applyProtection="1">
      <alignment vertical="center"/>
      <protection/>
    </xf>
    <xf numFmtId="172" fontId="8" fillId="0" borderId="34" xfId="100" applyNumberFormat="1" applyFont="1" applyBorder="1" applyAlignment="1" applyProtection="1">
      <alignment vertical="center"/>
      <protection/>
    </xf>
    <xf numFmtId="172" fontId="8" fillId="59" borderId="0" xfId="100" applyNumberFormat="1" applyFont="1" applyFill="1" applyBorder="1" applyAlignment="1" applyProtection="1">
      <alignment vertical="center"/>
      <protection/>
    </xf>
    <xf numFmtId="172" fontId="0" fillId="0" borderId="0" xfId="100" applyNumberFormat="1" applyFont="1" applyAlignment="1" applyProtection="1">
      <alignment vertical="center"/>
      <protection/>
    </xf>
    <xf numFmtId="172" fontId="5" fillId="0" borderId="0" xfId="100" applyNumberFormat="1" applyFont="1" applyAlignment="1" applyProtection="1">
      <alignment horizontal="center" vertical="center"/>
      <protection/>
    </xf>
    <xf numFmtId="172" fontId="5" fillId="0" borderId="0" xfId="100" applyNumberFormat="1" applyFont="1" applyAlignment="1" applyProtection="1">
      <alignment vertical="center"/>
      <protection/>
    </xf>
    <xf numFmtId="172" fontId="2" fillId="0" borderId="0" xfId="100" applyNumberFormat="1" applyFont="1" applyAlignment="1" applyProtection="1">
      <alignment vertical="center"/>
      <protection/>
    </xf>
    <xf numFmtId="172" fontId="2" fillId="0" borderId="0" xfId="100" applyNumberFormat="1" applyFont="1" applyBorder="1" applyAlignment="1" applyProtection="1">
      <alignment vertical="center"/>
      <protection/>
    </xf>
    <xf numFmtId="172" fontId="2" fillId="0" borderId="0" xfId="100" applyNumberFormat="1" applyFont="1" applyAlignment="1" applyProtection="1">
      <alignment horizontal="right" vertical="center"/>
      <protection/>
    </xf>
    <xf numFmtId="172" fontId="17" fillId="0" borderId="0" xfId="100" applyNumberFormat="1" applyFont="1" applyFill="1" applyAlignment="1" applyProtection="1">
      <alignment horizontal="left" vertical="center" wrapText="1"/>
      <protection/>
    </xf>
    <xf numFmtId="172" fontId="8" fillId="0" borderId="26" xfId="100" applyNumberFormat="1" applyFont="1" applyBorder="1" applyAlignment="1" applyProtection="1">
      <alignment vertical="center"/>
      <protection/>
    </xf>
    <xf numFmtId="172" fontId="10" fillId="0" borderId="0" xfId="100" applyNumberFormat="1" applyFont="1" applyAlignment="1" applyProtection="1">
      <alignment vertical="center"/>
      <protection/>
    </xf>
    <xf numFmtId="172" fontId="8" fillId="0" borderId="0" xfId="100" applyNumberFormat="1" applyFont="1" applyBorder="1" applyAlignment="1" applyProtection="1">
      <alignment vertical="center" wrapText="1"/>
      <protection/>
    </xf>
    <xf numFmtId="172" fontId="5" fillId="0" borderId="0" xfId="100" applyNumberFormat="1" applyFont="1" applyBorder="1" applyAlignment="1" applyProtection="1">
      <alignment vertical="center"/>
      <protection/>
    </xf>
    <xf numFmtId="172" fontId="8" fillId="0" borderId="23" xfId="100" applyNumberFormat="1" applyFont="1" applyBorder="1" applyAlignment="1" applyProtection="1">
      <alignment vertical="center"/>
      <protection/>
    </xf>
    <xf numFmtId="172" fontId="0" fillId="0" borderId="0" xfId="100" applyNumberFormat="1" applyFont="1" applyAlignment="1" applyProtection="1">
      <alignment vertical="center"/>
      <protection/>
    </xf>
    <xf numFmtId="172" fontId="2" fillId="0" borderId="0" xfId="100" applyNumberFormat="1" applyFont="1" applyBorder="1" applyAlignment="1" applyProtection="1">
      <alignment horizontal="right" vertical="center"/>
      <protection/>
    </xf>
    <xf numFmtId="172" fontId="8" fillId="0" borderId="29" xfId="100" applyNumberFormat="1" applyFont="1" applyBorder="1" applyAlignment="1" applyProtection="1">
      <alignment vertical="center"/>
      <protection/>
    </xf>
    <xf numFmtId="172" fontId="9" fillId="0" borderId="0" xfId="100" applyNumberFormat="1" applyFont="1" applyAlignment="1" applyProtection="1">
      <alignment vertical="center"/>
      <protection/>
    </xf>
    <xf numFmtId="172" fontId="23" fillId="0" borderId="0" xfId="100" applyNumberFormat="1" applyFont="1" applyAlignment="1">
      <alignment/>
    </xf>
    <xf numFmtId="172" fontId="0" fillId="0" borderId="0" xfId="100" applyNumberFormat="1" applyFont="1" applyBorder="1" applyAlignment="1" applyProtection="1">
      <alignment vertical="center"/>
      <protection/>
    </xf>
    <xf numFmtId="172" fontId="2" fillId="0" borderId="0" xfId="100" applyNumberFormat="1" applyFont="1" applyAlignment="1" applyProtection="1">
      <alignment horizontal="left" vertical="center"/>
      <protection/>
    </xf>
    <xf numFmtId="172" fontId="18" fillId="0" borderId="0" xfId="100" applyNumberFormat="1" applyFont="1" applyAlignment="1" applyProtection="1">
      <alignment vertical="center"/>
      <protection/>
    </xf>
    <xf numFmtId="172" fontId="0" fillId="0" borderId="0" xfId="100" applyNumberFormat="1" applyFont="1" applyBorder="1" applyAlignment="1" applyProtection="1">
      <alignment horizontal="right" vertical="center"/>
      <protection/>
    </xf>
    <xf numFmtId="172" fontId="0" fillId="0" borderId="24" xfId="100" applyNumberFormat="1" applyFont="1" applyBorder="1" applyAlignment="1" applyProtection="1">
      <alignment vertical="center"/>
      <protection/>
    </xf>
    <xf numFmtId="172" fontId="0" fillId="0" borderId="24" xfId="100" applyNumberFormat="1" applyFont="1" applyBorder="1" applyAlignment="1" applyProtection="1">
      <alignment horizontal="left" vertical="center" indent="1"/>
      <protection/>
    </xf>
    <xf numFmtId="172" fontId="0" fillId="0" borderId="25" xfId="100" applyNumberFormat="1" applyFont="1" applyBorder="1" applyAlignment="1" applyProtection="1">
      <alignment horizontal="left" vertical="center" indent="1"/>
      <protection/>
    </xf>
    <xf numFmtId="172" fontId="0" fillId="0" borderId="35" xfId="100" applyNumberFormat="1" applyFont="1" applyBorder="1" applyAlignment="1" applyProtection="1">
      <alignment horizontal="right" vertical="center"/>
      <protection/>
    </xf>
    <xf numFmtId="172" fontId="0" fillId="0" borderId="0" xfId="100" applyNumberFormat="1" applyFont="1" applyBorder="1" applyAlignment="1" applyProtection="1">
      <alignment horizontal="left" vertical="center" indent="1"/>
      <protection/>
    </xf>
    <xf numFmtId="172" fontId="0" fillId="0" borderId="36" xfId="100" applyNumberFormat="1" applyFont="1" applyBorder="1" applyAlignment="1" applyProtection="1">
      <alignment horizontal="right" vertical="center"/>
      <protection/>
    </xf>
    <xf numFmtId="172" fontId="0" fillId="0" borderId="23" xfId="100" applyNumberFormat="1" applyFont="1" applyBorder="1" applyAlignment="1" applyProtection="1">
      <alignment horizontal="right" vertical="center"/>
      <protection/>
    </xf>
    <xf numFmtId="172" fontId="18" fillId="0" borderId="37" xfId="100" applyNumberFormat="1" applyFont="1" applyBorder="1" applyAlignment="1" applyProtection="1">
      <alignment vertical="center"/>
      <protection/>
    </xf>
    <xf numFmtId="172" fontId="8" fillId="0" borderId="24" xfId="100" applyNumberFormat="1" applyFont="1" applyBorder="1" applyAlignment="1" applyProtection="1">
      <alignment vertical="center"/>
      <protection/>
    </xf>
    <xf numFmtId="172" fontId="8" fillId="0" borderId="24" xfId="100" applyNumberFormat="1" applyFont="1" applyBorder="1" applyAlignment="1" applyProtection="1">
      <alignment horizontal="right" vertical="center"/>
      <protection/>
    </xf>
    <xf numFmtId="172" fontId="0" fillId="0" borderId="0" xfId="100" applyNumberFormat="1" applyFont="1" applyAlignment="1" applyProtection="1">
      <alignment horizontal="right" vertical="center"/>
      <protection/>
    </xf>
    <xf numFmtId="172" fontId="8" fillId="0" borderId="0" xfId="100" applyNumberFormat="1" applyFont="1" applyFill="1" applyAlignment="1" applyProtection="1">
      <alignment vertical="center" wrapText="1"/>
      <protection/>
    </xf>
    <xf numFmtId="172" fontId="9" fillId="0" borderId="0" xfId="100" applyNumberFormat="1" applyFont="1" applyBorder="1" applyAlignment="1" applyProtection="1">
      <alignment horizontal="left" vertical="center"/>
      <protection/>
    </xf>
    <xf numFmtId="172" fontId="75" fillId="58" borderId="0" xfId="100" applyNumberFormat="1" applyFont="1" applyFill="1" applyBorder="1" applyAlignment="1" applyProtection="1">
      <alignment vertical="center"/>
      <protection/>
    </xf>
    <xf numFmtId="172" fontId="8" fillId="58" borderId="0" xfId="100" applyNumberFormat="1" applyFont="1" applyFill="1" applyBorder="1" applyAlignment="1" applyProtection="1">
      <alignment vertical="center"/>
      <protection/>
    </xf>
    <xf numFmtId="172" fontId="8" fillId="0" borderId="0" xfId="100" applyNumberFormat="1" applyFont="1" applyBorder="1" applyAlignment="1" applyProtection="1" quotePrefix="1">
      <alignment horizontal="left" vertical="center" wrapText="1"/>
      <protection/>
    </xf>
    <xf numFmtId="172" fontId="7" fillId="0" borderId="0" xfId="100" applyNumberFormat="1" applyFont="1" applyAlignment="1" applyProtection="1">
      <alignment horizontal="center" vertical="center"/>
      <protection/>
    </xf>
    <xf numFmtId="172" fontId="7" fillId="0" borderId="0" xfId="100" applyNumberFormat="1" applyFont="1" applyBorder="1" applyAlignment="1" applyProtection="1">
      <alignment horizontal="center" vertical="center"/>
      <protection/>
    </xf>
    <xf numFmtId="172" fontId="8" fillId="0" borderId="0" xfId="100" applyNumberFormat="1" applyFont="1" applyAlignment="1" applyProtection="1">
      <alignment vertical="center"/>
      <protection/>
    </xf>
    <xf numFmtId="172" fontId="8" fillId="0" borderId="0" xfId="100" applyNumberFormat="1" applyFont="1" applyBorder="1" applyAlignment="1" applyProtection="1">
      <alignment horizontal="left" vertical="center" indent="1"/>
      <protection/>
    </xf>
    <xf numFmtId="172" fontId="8" fillId="0" borderId="2" xfId="100" applyNumberFormat="1" applyFont="1" applyBorder="1" applyAlignment="1" applyProtection="1">
      <alignment vertical="center"/>
      <protection/>
    </xf>
    <xf numFmtId="172" fontId="8" fillId="59" borderId="0" xfId="100" applyNumberFormat="1" applyFont="1" applyFill="1" applyAlignment="1" applyProtection="1">
      <alignment vertical="center"/>
      <protection/>
    </xf>
    <xf numFmtId="172" fontId="8" fillId="0" borderId="0" xfId="100" applyNumberFormat="1" applyFont="1" applyAlignment="1" applyProtection="1">
      <alignment horizontal="left" vertical="center" indent="1"/>
      <protection/>
    </xf>
    <xf numFmtId="172" fontId="8" fillId="59" borderId="32" xfId="100" applyNumberFormat="1" applyFont="1" applyFill="1" applyBorder="1" applyAlignment="1" applyProtection="1">
      <alignment vertical="center"/>
      <protection/>
    </xf>
    <xf numFmtId="172" fontId="8" fillId="59" borderId="31" xfId="100" applyNumberFormat="1" applyFont="1" applyFill="1" applyBorder="1" applyAlignment="1" applyProtection="1">
      <alignment vertical="center"/>
      <protection/>
    </xf>
    <xf numFmtId="172" fontId="8" fillId="59" borderId="25" xfId="100" applyNumberFormat="1" applyFont="1" applyFill="1" applyBorder="1" applyAlignment="1" applyProtection="1">
      <alignment vertical="center"/>
      <protection/>
    </xf>
    <xf numFmtId="168" fontId="8" fillId="0" borderId="0" xfId="100" applyNumberFormat="1" applyFont="1" applyBorder="1" applyAlignment="1" applyProtection="1">
      <alignment vertical="center"/>
      <protection/>
    </xf>
    <xf numFmtId="172" fontId="75" fillId="58" borderId="0" xfId="100" applyNumberFormat="1" applyFont="1" applyFill="1" applyAlignment="1" applyProtection="1">
      <alignment vertical="center"/>
      <protection/>
    </xf>
    <xf numFmtId="172" fontId="8" fillId="58" borderId="0" xfId="100" applyNumberFormat="1" applyFont="1" applyFill="1" applyAlignment="1" applyProtection="1">
      <alignment vertical="center"/>
      <protection/>
    </xf>
    <xf numFmtId="172" fontId="8" fillId="0" borderId="0" xfId="100" applyNumberFormat="1" applyFont="1" applyBorder="1" applyAlignment="1" applyProtection="1">
      <alignment horizontal="left" vertical="center"/>
      <protection/>
    </xf>
    <xf numFmtId="172" fontId="8" fillId="0" borderId="0" xfId="100" applyNumberFormat="1" applyFont="1" applyAlignment="1" applyProtection="1">
      <alignment horizontal="right" vertical="center"/>
      <protection/>
    </xf>
    <xf numFmtId="172" fontId="2" fillId="0" borderId="0" xfId="100" applyNumberFormat="1" applyFont="1" applyFill="1" applyAlignment="1" applyProtection="1">
      <alignment horizontal="right" vertical="center"/>
      <protection/>
    </xf>
    <xf numFmtId="172" fontId="8" fillId="0" borderId="30" xfId="100" applyNumberFormat="1" applyFont="1" applyBorder="1" applyAlignment="1" applyProtection="1">
      <alignment vertical="center"/>
      <protection/>
    </xf>
    <xf numFmtId="172" fontId="8" fillId="0" borderId="0" xfId="100" applyNumberFormat="1" applyFont="1" applyBorder="1" applyAlignment="1" applyProtection="1">
      <alignment horizontal="right" vertical="center"/>
      <protection/>
    </xf>
    <xf numFmtId="172" fontId="8" fillId="0" borderId="38" xfId="100" applyNumberFormat="1" applyFont="1" applyBorder="1" applyAlignment="1" applyProtection="1">
      <alignment vertical="center"/>
      <protection/>
    </xf>
    <xf numFmtId="172" fontId="8" fillId="0" borderId="24" xfId="100" applyNumberFormat="1" applyFont="1" applyBorder="1" applyAlignment="1" applyProtection="1">
      <alignment horizontal="left" vertical="center" indent="1"/>
      <protection/>
    </xf>
    <xf numFmtId="172" fontId="8" fillId="0" borderId="39" xfId="100" applyNumberFormat="1" applyFont="1" applyBorder="1" applyAlignment="1" applyProtection="1">
      <alignment vertical="center"/>
      <protection/>
    </xf>
    <xf numFmtId="172" fontId="0" fillId="0" borderId="40" xfId="100" applyNumberFormat="1" applyFont="1" applyBorder="1" applyAlignment="1" applyProtection="1">
      <alignment vertical="center"/>
      <protection/>
    </xf>
    <xf numFmtId="172" fontId="8" fillId="0" borderId="41" xfId="100" applyNumberFormat="1" applyFont="1" applyBorder="1" applyAlignment="1" applyProtection="1">
      <alignment vertical="center"/>
      <protection/>
    </xf>
    <xf numFmtId="172" fontId="21" fillId="0" borderId="0" xfId="100" applyNumberFormat="1" applyFont="1" applyFill="1" applyBorder="1" applyAlignment="1" applyProtection="1">
      <alignment vertical="center"/>
      <protection/>
    </xf>
    <xf numFmtId="172" fontId="21" fillId="0" borderId="42" xfId="100" applyNumberFormat="1" applyFont="1" applyFill="1" applyBorder="1" applyAlignment="1" applyProtection="1">
      <alignment vertical="center"/>
      <protection/>
    </xf>
    <xf numFmtId="172" fontId="21" fillId="0" borderId="43" xfId="100" applyNumberFormat="1" applyFont="1" applyBorder="1" applyAlignment="1" applyProtection="1">
      <alignment horizontal="left" vertical="center" indent="2"/>
      <protection/>
    </xf>
    <xf numFmtId="172" fontId="21" fillId="0" borderId="43" xfId="100" applyNumberFormat="1" applyFont="1" applyFill="1" applyBorder="1" applyAlignment="1" applyProtection="1">
      <alignment vertical="center"/>
      <protection/>
    </xf>
    <xf numFmtId="172" fontId="19" fillId="0" borderId="43" xfId="100" applyNumberFormat="1" applyFont="1" applyBorder="1" applyAlignment="1" applyProtection="1">
      <alignment horizontal="left" vertical="center" indent="2"/>
      <protection/>
    </xf>
    <xf numFmtId="172" fontId="0" fillId="0" borderId="44" xfId="100" applyNumberFormat="1" applyFont="1" applyBorder="1" applyAlignment="1" applyProtection="1">
      <alignment horizontal="right" vertical="center"/>
      <protection/>
    </xf>
    <xf numFmtId="172" fontId="8" fillId="0" borderId="0" xfId="100" applyNumberFormat="1" applyFont="1" applyFill="1" applyBorder="1" applyAlignment="1" applyProtection="1">
      <alignment horizontal="center" vertical="center" wrapText="1"/>
      <protection/>
    </xf>
    <xf numFmtId="172" fontId="8" fillId="0" borderId="45" xfId="100" applyNumberFormat="1" applyFont="1" applyBorder="1" applyAlignment="1" applyProtection="1">
      <alignment horizontal="center" vertical="center" wrapText="1"/>
      <protection/>
    </xf>
    <xf numFmtId="172" fontId="8" fillId="0" borderId="25" xfId="100" applyNumberFormat="1" applyFont="1" applyBorder="1" applyAlignment="1" applyProtection="1">
      <alignment horizontal="left" vertical="center" indent="1"/>
      <protection/>
    </xf>
    <xf numFmtId="172" fontId="8" fillId="0" borderId="25" xfId="100" applyNumberFormat="1" applyFont="1" applyBorder="1" applyAlignment="1" applyProtection="1">
      <alignment horizontal="center" vertical="center" wrapText="1"/>
      <protection/>
    </xf>
    <xf numFmtId="172" fontId="8" fillId="0" borderId="46" xfId="100" applyNumberFormat="1" applyFont="1" applyBorder="1" applyAlignment="1" applyProtection="1">
      <alignment vertical="center"/>
      <protection/>
    </xf>
    <xf numFmtId="172" fontId="8" fillId="0" borderId="23" xfId="100" applyNumberFormat="1" applyFont="1" applyBorder="1" applyAlignment="1" applyProtection="1">
      <alignment horizontal="right" vertical="center"/>
      <protection/>
    </xf>
    <xf numFmtId="172" fontId="10" fillId="59" borderId="24" xfId="100" applyNumberFormat="1" applyFont="1" applyFill="1" applyBorder="1" applyAlignment="1" applyProtection="1">
      <alignment vertical="center"/>
      <protection/>
    </xf>
    <xf numFmtId="172" fontId="8" fillId="59" borderId="24" xfId="100" applyNumberFormat="1" applyFont="1" applyFill="1" applyBorder="1" applyAlignment="1" applyProtection="1">
      <alignment horizontal="right" vertical="center"/>
      <protection/>
    </xf>
    <xf numFmtId="172" fontId="8" fillId="0" borderId="24" xfId="100" applyNumberFormat="1" applyFont="1" applyFill="1" applyBorder="1" applyAlignment="1" applyProtection="1">
      <alignment horizontal="right" vertical="center"/>
      <protection/>
    </xf>
    <xf numFmtId="172" fontId="8" fillId="0" borderId="0" xfId="100" applyNumberFormat="1" applyFont="1" applyFill="1" applyAlignment="1" applyProtection="1">
      <alignment horizontal="center" vertical="center"/>
      <protection/>
    </xf>
    <xf numFmtId="172" fontId="8" fillId="59" borderId="0" xfId="100" applyNumberFormat="1" applyFont="1" applyFill="1" applyAlignment="1" applyProtection="1">
      <alignment horizontal="center" vertical="center"/>
      <protection/>
    </xf>
    <xf numFmtId="172" fontId="8" fillId="0" borderId="0" xfId="100" applyNumberFormat="1" applyFont="1" applyAlignment="1" applyProtection="1">
      <alignment horizontal="center" vertical="center"/>
      <protection/>
    </xf>
    <xf numFmtId="172" fontId="8" fillId="0" borderId="0" xfId="100" applyNumberFormat="1" applyFont="1" applyFill="1" applyBorder="1" applyAlignment="1">
      <alignment horizontal="justify" vertical="center" wrapText="1" readingOrder="1"/>
    </xf>
    <xf numFmtId="172" fontId="10" fillId="59" borderId="31" xfId="100" applyNumberFormat="1" applyFont="1" applyFill="1" applyBorder="1" applyAlignment="1" applyProtection="1">
      <alignment vertical="center"/>
      <protection/>
    </xf>
    <xf numFmtId="172" fontId="8" fillId="0" borderId="31" xfId="100" applyNumberFormat="1" applyFont="1" applyFill="1" applyBorder="1" applyAlignment="1" applyProtection="1">
      <alignment vertical="center"/>
      <protection/>
    </xf>
    <xf numFmtId="172" fontId="10" fillId="59" borderId="32" xfId="100" applyNumberFormat="1" applyFont="1" applyFill="1" applyBorder="1" applyAlignment="1" applyProtection="1">
      <alignment vertical="center"/>
      <protection/>
    </xf>
    <xf numFmtId="172" fontId="8" fillId="0" borderId="32" xfId="100" applyNumberFormat="1" applyFont="1" applyFill="1" applyBorder="1" applyAlignment="1" applyProtection="1">
      <alignment vertical="center"/>
      <protection/>
    </xf>
    <xf numFmtId="172" fontId="8" fillId="0" borderId="0" xfId="100" applyNumberFormat="1" applyFont="1" applyBorder="1" applyAlignment="1" applyProtection="1">
      <alignment horizontal="left" vertical="center" wrapText="1" indent="1"/>
      <protection/>
    </xf>
    <xf numFmtId="172" fontId="8" fillId="59" borderId="29" xfId="100" applyNumberFormat="1" applyFont="1" applyFill="1" applyBorder="1" applyAlignment="1" applyProtection="1">
      <alignment vertical="center" wrapText="1"/>
      <protection/>
    </xf>
    <xf numFmtId="172" fontId="8" fillId="0" borderId="0" xfId="100" applyNumberFormat="1" applyFont="1" applyFill="1" applyBorder="1" applyAlignment="1" applyProtection="1">
      <alignment vertical="center" wrapText="1"/>
      <protection/>
    </xf>
    <xf numFmtId="172" fontId="8" fillId="0" borderId="32" xfId="100" applyNumberFormat="1" applyFont="1" applyFill="1" applyBorder="1" applyAlignment="1" applyProtection="1">
      <alignment vertical="center" wrapText="1"/>
      <protection/>
    </xf>
    <xf numFmtId="172" fontId="8" fillId="0" borderId="29" xfId="100" applyNumberFormat="1" applyFont="1" applyBorder="1" applyAlignment="1" applyProtection="1">
      <alignment vertical="center" wrapText="1"/>
      <protection/>
    </xf>
    <xf numFmtId="172" fontId="10" fillId="59" borderId="28" xfId="100" applyNumberFormat="1" applyFont="1" applyFill="1" applyBorder="1" applyAlignment="1" applyProtection="1">
      <alignment vertical="center"/>
      <protection/>
    </xf>
    <xf numFmtId="172" fontId="8" fillId="59" borderId="27" xfId="100" applyNumberFormat="1" applyFont="1" applyFill="1" applyBorder="1" applyAlignment="1" applyProtection="1">
      <alignment horizontal="left" vertical="center"/>
      <protection/>
    </xf>
    <xf numFmtId="172" fontId="8" fillId="0" borderId="0" xfId="100" applyNumberFormat="1" applyFont="1" applyFill="1" applyBorder="1" applyAlignment="1" applyProtection="1">
      <alignment horizontal="left" vertical="center"/>
      <protection/>
    </xf>
    <xf numFmtId="172" fontId="8" fillId="0" borderId="28" xfId="100" applyNumberFormat="1" applyFont="1" applyFill="1" applyBorder="1" applyAlignment="1" applyProtection="1">
      <alignment horizontal="left" vertical="center"/>
      <protection/>
    </xf>
    <xf numFmtId="172" fontId="8" fillId="0" borderId="27" xfId="100" applyNumberFormat="1" applyFont="1" applyBorder="1" applyAlignment="1" applyProtection="1">
      <alignment horizontal="left" vertical="center"/>
      <protection/>
    </xf>
    <xf numFmtId="172" fontId="2" fillId="0" borderId="0" xfId="100" applyNumberFormat="1" applyFont="1" applyBorder="1" applyAlignment="1" applyProtection="1">
      <alignment horizontal="left" vertical="center"/>
      <protection/>
    </xf>
    <xf numFmtId="172" fontId="10" fillId="59" borderId="0" xfId="100" applyNumberFormat="1" applyFont="1" applyFill="1" applyBorder="1" applyAlignment="1" applyProtection="1">
      <alignment horizontal="left" vertical="center" wrapText="1"/>
      <protection/>
    </xf>
    <xf numFmtId="172" fontId="10" fillId="0" borderId="0" xfId="100" applyNumberFormat="1" applyFont="1" applyFill="1" applyBorder="1" applyAlignment="1" applyProtection="1">
      <alignment horizontal="left" vertical="center" wrapText="1"/>
      <protection/>
    </xf>
    <xf numFmtId="172" fontId="10" fillId="0" borderId="0" xfId="100" applyNumberFormat="1" applyFont="1" applyBorder="1" applyAlignment="1" applyProtection="1">
      <alignment horizontal="left" vertical="center" wrapText="1"/>
      <protection/>
    </xf>
    <xf numFmtId="172" fontId="9" fillId="0" borderId="0" xfId="100" applyNumberFormat="1" applyFont="1" applyBorder="1" applyAlignment="1" applyProtection="1">
      <alignment horizontal="left" vertical="center" wrapText="1"/>
      <protection/>
    </xf>
    <xf numFmtId="172" fontId="9" fillId="0" borderId="0" xfId="100" applyNumberFormat="1" applyFont="1" applyBorder="1" applyAlignment="1" applyProtection="1">
      <alignment vertical="center" wrapText="1"/>
      <protection/>
    </xf>
    <xf numFmtId="172" fontId="8" fillId="0" borderId="0" xfId="100" applyNumberFormat="1" applyFont="1" applyFill="1" applyBorder="1" applyAlignment="1">
      <alignment vertical="center" wrapText="1"/>
    </xf>
    <xf numFmtId="172" fontId="75" fillId="59" borderId="0" xfId="100" applyNumberFormat="1" applyFont="1" applyFill="1" applyBorder="1" applyAlignment="1">
      <alignment vertical="center" wrapText="1"/>
    </xf>
    <xf numFmtId="172" fontId="75" fillId="23" borderId="0" xfId="100" applyNumberFormat="1" applyFont="1" applyFill="1" applyBorder="1" applyAlignment="1">
      <alignment vertical="center" wrapText="1"/>
    </xf>
    <xf numFmtId="172" fontId="75" fillId="0" borderId="0" xfId="100" applyNumberFormat="1" applyFont="1" applyFill="1" applyBorder="1" applyAlignment="1">
      <alignment vertical="center" wrapText="1"/>
    </xf>
    <xf numFmtId="175" fontId="8" fillId="0" borderId="0" xfId="100" applyNumberFormat="1" applyFont="1" applyAlignment="1" applyProtection="1">
      <alignment vertical="center"/>
      <protection/>
    </xf>
    <xf numFmtId="172" fontId="8" fillId="0" borderId="30" xfId="100" applyNumberFormat="1" applyFont="1" applyFill="1" applyBorder="1" applyAlignment="1" applyProtection="1">
      <alignment vertical="center"/>
      <protection/>
    </xf>
    <xf numFmtId="172" fontId="8" fillId="0" borderId="0" xfId="100" applyNumberFormat="1" applyFont="1" applyAlignment="1">
      <alignment horizontal="left" wrapText="1" indent="1"/>
    </xf>
    <xf numFmtId="168" fontId="8" fillId="0" borderId="33" xfId="100" applyNumberFormat="1" applyFont="1" applyBorder="1" applyAlignment="1" applyProtection="1">
      <alignment vertical="center"/>
      <protection/>
    </xf>
    <xf numFmtId="168" fontId="8" fillId="0" borderId="20" xfId="100" applyNumberFormat="1" applyFont="1" applyBorder="1" applyAlignment="1" applyProtection="1">
      <alignment vertical="center"/>
      <protection/>
    </xf>
    <xf numFmtId="172" fontId="2" fillId="59" borderId="0" xfId="100" applyNumberFormat="1" applyFont="1" applyFill="1" applyBorder="1" applyAlignment="1" applyProtection="1">
      <alignment horizontal="left" vertical="center"/>
      <protection/>
    </xf>
    <xf numFmtId="172" fontId="2" fillId="59" borderId="28" xfId="100" applyNumberFormat="1" applyFont="1" applyFill="1" applyBorder="1" applyAlignment="1" applyProtection="1">
      <alignment horizontal="left" vertical="center"/>
      <protection/>
    </xf>
    <xf numFmtId="172" fontId="2" fillId="59" borderId="27" xfId="100" applyNumberFormat="1" applyFont="1" applyFill="1" applyBorder="1" applyAlignment="1" applyProtection="1">
      <alignment horizontal="left" vertical="center"/>
      <protection/>
    </xf>
    <xf numFmtId="172" fontId="2" fillId="0" borderId="0" xfId="100" applyNumberFormat="1" applyFont="1" applyFill="1" applyBorder="1" applyAlignment="1" applyProtection="1">
      <alignment horizontal="left" vertical="center"/>
      <protection/>
    </xf>
    <xf numFmtId="172" fontId="2" fillId="0" borderId="28" xfId="100" applyNumberFormat="1" applyFont="1" applyBorder="1" applyAlignment="1" applyProtection="1">
      <alignment horizontal="left" vertical="center"/>
      <protection/>
    </xf>
    <xf numFmtId="172" fontId="2" fillId="0" borderId="27" xfId="100" applyNumberFormat="1" applyFont="1" applyBorder="1" applyAlignment="1" applyProtection="1">
      <alignment horizontal="left" vertical="center"/>
      <protection/>
    </xf>
    <xf numFmtId="172" fontId="9" fillId="59" borderId="0" xfId="100" applyNumberFormat="1" applyFont="1" applyFill="1" applyBorder="1" applyAlignment="1" applyProtection="1">
      <alignment horizontal="left" vertical="center" wrapText="1"/>
      <protection/>
    </xf>
    <xf numFmtId="172" fontId="9" fillId="0" borderId="0" xfId="100" applyNumberFormat="1" applyFont="1" applyFill="1" applyBorder="1" applyAlignment="1" applyProtection="1">
      <alignment horizontal="left" vertical="center" wrapText="1"/>
      <protection/>
    </xf>
    <xf numFmtId="172" fontId="9" fillId="0" borderId="0" xfId="100" applyNumberFormat="1" applyFont="1" applyBorder="1" applyAlignment="1" applyProtection="1" quotePrefix="1">
      <alignment horizontal="left" vertical="center" wrapText="1"/>
      <protection/>
    </xf>
    <xf numFmtId="172" fontId="9" fillId="0" borderId="0" xfId="100" applyNumberFormat="1" applyFont="1" applyBorder="1" applyAlignment="1" applyProtection="1" quotePrefix="1">
      <alignment horizontal="left" vertical="center"/>
      <protection/>
    </xf>
    <xf numFmtId="172" fontId="2" fillId="0" borderId="0" xfId="100" applyNumberFormat="1" applyFont="1" applyFill="1" applyBorder="1" applyAlignment="1" applyProtection="1">
      <alignment horizontal="right" vertical="center"/>
      <protection/>
    </xf>
    <xf numFmtId="168" fontId="8" fillId="0" borderId="0" xfId="1263" applyNumberFormat="1" applyFont="1" applyFill="1" applyBorder="1" applyAlignment="1">
      <alignment vertical="center"/>
      <protection/>
    </xf>
    <xf numFmtId="0" fontId="8" fillId="0" borderId="0" xfId="1263" applyFont="1" applyFill="1" applyBorder="1" applyAlignment="1">
      <alignment vertical="center"/>
      <protection/>
    </xf>
    <xf numFmtId="0" fontId="10" fillId="0" borderId="0" xfId="1263" applyFont="1" applyFill="1" applyBorder="1" applyAlignment="1">
      <alignment vertical="center"/>
      <protection/>
    </xf>
    <xf numFmtId="0" fontId="8" fillId="0" borderId="0" xfId="1263" applyFont="1" applyFill="1" applyBorder="1" applyAlignment="1">
      <alignment horizontal="left" vertical="center" indent="1"/>
      <protection/>
    </xf>
    <xf numFmtId="0" fontId="10" fillId="0" borderId="0" xfId="1263" applyFont="1" applyFill="1">
      <alignment/>
      <protection/>
    </xf>
    <xf numFmtId="0" fontId="8" fillId="0" borderId="0" xfId="1263" applyFont="1" applyFill="1">
      <alignment/>
      <protection/>
    </xf>
    <xf numFmtId="0" fontId="8" fillId="0" borderId="0" xfId="15" applyNumberFormat="1" applyFont="1" applyBorder="1" applyAlignment="1" applyProtection="1">
      <alignment horizontal="justify" vertical="center" wrapText="1"/>
      <protection/>
    </xf>
    <xf numFmtId="168" fontId="10" fillId="0" borderId="0" xfId="15" applyNumberFormat="1" applyFont="1" applyFill="1" applyBorder="1" applyAlignment="1" applyProtection="1">
      <alignment horizontal="justify" vertical="justify"/>
      <protection locked="0"/>
    </xf>
    <xf numFmtId="168" fontId="8" fillId="0" borderId="0" xfId="15" applyNumberFormat="1" applyFont="1" applyFill="1" applyBorder="1" applyAlignment="1" applyProtection="1">
      <alignment horizontal="justify" vertical="justify"/>
      <protection locked="0"/>
    </xf>
    <xf numFmtId="0" fontId="10" fillId="0" borderId="0" xfId="15" applyFont="1" applyFill="1" applyBorder="1" applyAlignment="1" applyProtection="1">
      <alignment horizontal="justify" vertical="justify"/>
      <protection locked="0"/>
    </xf>
    <xf numFmtId="0" fontId="0" fillId="60" borderId="0" xfId="15" applyFont="1" applyFill="1" applyAlignment="1" applyProtection="1">
      <alignment vertical="center"/>
      <protection/>
    </xf>
    <xf numFmtId="0" fontId="0" fillId="60" borderId="0" xfId="15" applyNumberFormat="1" applyFont="1" applyFill="1" applyAlignment="1" applyProtection="1">
      <alignment vertical="center"/>
      <protection locked="0"/>
    </xf>
    <xf numFmtId="0" fontId="0" fillId="60" borderId="0" xfId="15" applyNumberFormat="1" applyFont="1" applyFill="1" applyAlignment="1" applyProtection="1">
      <alignment vertical="center"/>
      <protection/>
    </xf>
    <xf numFmtId="0" fontId="2" fillId="0" borderId="0" xfId="1263" applyFont="1" applyAlignment="1">
      <alignment horizontal="right" vertical="center"/>
      <protection/>
    </xf>
    <xf numFmtId="0" fontId="8" fillId="0" borderId="0" xfId="1263" applyFont="1" applyAlignment="1">
      <alignment horizontal="right" vertical="center"/>
      <protection/>
    </xf>
    <xf numFmtId="168" fontId="2" fillId="0" borderId="23" xfId="1263" applyNumberFormat="1" applyFont="1" applyFill="1" applyBorder="1" applyAlignment="1">
      <alignment horizontal="center" vertical="center"/>
      <protection/>
    </xf>
    <xf numFmtId="168" fontId="2" fillId="0" borderId="23" xfId="1263" applyNumberFormat="1" applyFont="1" applyBorder="1" applyAlignment="1">
      <alignment horizontal="center" vertical="center"/>
      <protection/>
    </xf>
    <xf numFmtId="0" fontId="2" fillId="0" borderId="23" xfId="1263" applyFont="1" applyBorder="1" applyAlignment="1">
      <alignment horizontal="right" vertical="center"/>
      <protection/>
    </xf>
    <xf numFmtId="49" fontId="2" fillId="0" borderId="23" xfId="1263" applyNumberFormat="1" applyFont="1" applyBorder="1" applyAlignment="1">
      <alignment vertical="center"/>
      <protection/>
    </xf>
    <xf numFmtId="49" fontId="2" fillId="0" borderId="0" xfId="1263" applyNumberFormat="1" applyFont="1" applyAlignment="1">
      <alignment vertical="center"/>
      <protection/>
    </xf>
    <xf numFmtId="0" fontId="2" fillId="0" borderId="25" xfId="1263" applyFont="1" applyFill="1" applyBorder="1" applyAlignment="1">
      <alignment vertical="center"/>
      <protection/>
    </xf>
    <xf numFmtId="0" fontId="9" fillId="0" borderId="0" xfId="1263" applyFont="1" applyAlignment="1">
      <alignment vertical="center"/>
      <protection/>
    </xf>
    <xf numFmtId="0" fontId="2" fillId="0" borderId="0" xfId="1263" applyFont="1" applyBorder="1" applyAlignment="1">
      <alignment vertical="center"/>
      <protection/>
    </xf>
    <xf numFmtId="0" fontId="2" fillId="0" borderId="0" xfId="1263" applyFont="1" applyFill="1" applyBorder="1" applyAlignment="1">
      <alignment vertical="center"/>
      <protection/>
    </xf>
    <xf numFmtId="0" fontId="8" fillId="0" borderId="29" xfId="1263" applyFont="1" applyBorder="1" applyAlignment="1">
      <alignment vertical="center"/>
      <protection/>
    </xf>
    <xf numFmtId="0" fontId="8" fillId="0" borderId="0" xfId="1263" applyFont="1" applyBorder="1" applyAlignment="1">
      <alignment vertical="center"/>
      <protection/>
    </xf>
    <xf numFmtId="0" fontId="8" fillId="0" borderId="29" xfId="1263" applyFont="1" applyBorder="1" applyAlignment="1">
      <alignment horizontal="left" vertical="center" indent="1"/>
      <protection/>
    </xf>
    <xf numFmtId="0" fontId="8" fillId="0" borderId="0" xfId="1263" applyFont="1" applyBorder="1" applyAlignment="1">
      <alignment horizontal="left" vertical="center" indent="1"/>
      <protection/>
    </xf>
    <xf numFmtId="0" fontId="8" fillId="0" borderId="25" xfId="1263" applyFont="1" applyBorder="1" applyAlignment="1">
      <alignment vertical="center"/>
      <protection/>
    </xf>
    <xf numFmtId="0" fontId="8" fillId="0" borderId="29" xfId="1263" applyFont="1" applyBorder="1" applyAlignment="1">
      <alignment horizontal="right" vertical="center"/>
      <protection/>
    </xf>
    <xf numFmtId="0" fontId="8" fillId="0" borderId="0" xfId="1263" applyFont="1" applyAlignment="1">
      <alignment horizontal="left" vertical="center" indent="1"/>
      <protection/>
    </xf>
    <xf numFmtId="0" fontId="8" fillId="0" borderId="0" xfId="1263" applyFont="1" applyAlignment="1">
      <alignment vertical="center"/>
      <protection/>
    </xf>
    <xf numFmtId="0" fontId="8" fillId="0" borderId="29" xfId="1263" applyFont="1" applyBorder="1" applyAlignment="1" quotePrefix="1">
      <alignment horizontal="right" vertical="center"/>
      <protection/>
    </xf>
    <xf numFmtId="0" fontId="2" fillId="0" borderId="34" xfId="1263" applyFont="1" applyBorder="1" applyAlignment="1">
      <alignment vertical="center"/>
      <protection/>
    </xf>
    <xf numFmtId="0" fontId="2" fillId="0" borderId="27" xfId="1263" applyFont="1" applyBorder="1" applyAlignment="1">
      <alignment vertical="center"/>
      <protection/>
    </xf>
    <xf numFmtId="0" fontId="2" fillId="0" borderId="23" xfId="1263" applyFont="1" applyBorder="1" applyAlignment="1">
      <alignment vertical="center"/>
      <protection/>
    </xf>
    <xf numFmtId="0" fontId="14" fillId="0" borderId="0" xfId="1263" applyFont="1" applyAlignment="1" applyProtection="1">
      <alignment vertical="center"/>
      <protection/>
    </xf>
    <xf numFmtId="168" fontId="8" fillId="0" borderId="0" xfId="1263" applyNumberFormat="1" applyFont="1" applyBorder="1" applyAlignment="1">
      <alignment vertical="center"/>
      <protection/>
    </xf>
    <xf numFmtId="168" fontId="8" fillId="0" borderId="24" xfId="1263" applyNumberFormat="1" applyFont="1" applyBorder="1" applyAlignment="1">
      <alignment vertical="center"/>
      <protection/>
    </xf>
    <xf numFmtId="0" fontId="2" fillId="0" borderId="24" xfId="1263" applyFont="1" applyBorder="1" applyAlignment="1">
      <alignment vertical="center"/>
      <protection/>
    </xf>
    <xf numFmtId="0" fontId="8" fillId="0" borderId="0" xfId="15" applyNumberFormat="1" applyFont="1" applyBorder="1" applyAlignment="1" applyProtection="1">
      <alignment vertical="center" wrapText="1"/>
      <protection/>
    </xf>
    <xf numFmtId="0" fontId="0" fillId="0" borderId="0" xfId="1263" applyAlignment="1">
      <alignment vertical="center"/>
      <protection/>
    </xf>
    <xf numFmtId="0" fontId="2" fillId="0" borderId="0" xfId="15" applyFont="1" applyFill="1" applyBorder="1" applyAlignment="1" applyProtection="1">
      <alignment horizontal="center" vertical="center"/>
      <protection/>
    </xf>
    <xf numFmtId="0" fontId="0" fillId="0" borderId="0" xfId="15" applyFont="1" applyAlignment="1">
      <alignment vertical="center"/>
      <protection/>
    </xf>
    <xf numFmtId="0" fontId="0" fillId="0" borderId="0" xfId="1263">
      <alignment/>
      <protection/>
    </xf>
    <xf numFmtId="3" fontId="2" fillId="0" borderId="0" xfId="1263" applyNumberFormat="1" applyFont="1" applyAlignment="1">
      <alignment vertical="center"/>
      <protection/>
    </xf>
    <xf numFmtId="0" fontId="9" fillId="0" borderId="0" xfId="1263" applyNumberFormat="1" applyFont="1" applyBorder="1" applyAlignment="1" quotePrefix="1">
      <alignment horizontal="left" vertical="center"/>
      <protection/>
    </xf>
    <xf numFmtId="0" fontId="0" fillId="0" borderId="24" xfId="1263" applyFont="1" applyFill="1" applyBorder="1" applyAlignment="1">
      <alignment horizontal="right" vertical="center"/>
      <protection/>
    </xf>
    <xf numFmtId="0" fontId="2" fillId="0" borderId="23" xfId="1263" applyFont="1" applyFill="1" applyBorder="1" applyAlignment="1">
      <alignment horizontal="right" vertical="center"/>
      <protection/>
    </xf>
    <xf numFmtId="0" fontId="2" fillId="0" borderId="23" xfId="1263" applyFont="1" applyFill="1" applyBorder="1" applyAlignment="1">
      <alignment vertical="center"/>
      <protection/>
    </xf>
    <xf numFmtId="0" fontId="0" fillId="0" borderId="0" xfId="1263" applyFill="1" applyAlignment="1">
      <alignment vertical="center"/>
      <protection/>
    </xf>
    <xf numFmtId="0" fontId="0" fillId="0" borderId="0" xfId="1263" applyFill="1" applyBorder="1" applyAlignment="1">
      <alignment vertical="center"/>
      <protection/>
    </xf>
    <xf numFmtId="168" fontId="9" fillId="59" borderId="0" xfId="1263" applyNumberFormat="1" applyFont="1" applyFill="1" applyBorder="1" applyAlignment="1">
      <alignment vertical="center"/>
      <protection/>
    </xf>
    <xf numFmtId="168" fontId="2" fillId="59" borderId="0" xfId="1263" applyNumberFormat="1" applyFont="1" applyFill="1" applyBorder="1" applyAlignment="1">
      <alignment vertical="center"/>
      <protection/>
    </xf>
    <xf numFmtId="0" fontId="0" fillId="0" borderId="0" xfId="1263" applyAlignment="1" applyProtection="1">
      <alignment vertical="center"/>
      <protection/>
    </xf>
    <xf numFmtId="0" fontId="2" fillId="0" borderId="0" xfId="1263" applyFont="1" applyAlignment="1" applyProtection="1">
      <alignment vertical="center"/>
      <protection/>
    </xf>
    <xf numFmtId="0" fontId="2" fillId="0" borderId="0" xfId="1263" applyFont="1" applyAlignment="1" applyProtection="1">
      <alignment horizontal="right" vertical="center"/>
      <protection/>
    </xf>
    <xf numFmtId="0" fontId="8" fillId="0" borderId="0" xfId="1263" applyFont="1" applyAlignment="1" applyProtection="1">
      <alignment vertical="center"/>
      <protection/>
    </xf>
    <xf numFmtId="0" fontId="9" fillId="0" borderId="0" xfId="1263" applyFont="1" applyBorder="1" applyAlignment="1" applyProtection="1">
      <alignment vertical="center"/>
      <protection/>
    </xf>
    <xf numFmtId="0" fontId="0" fillId="0" borderId="24" xfId="1263" applyFont="1" applyFill="1" applyBorder="1" applyAlignment="1" applyProtection="1">
      <alignment horizontal="right" vertical="center"/>
      <protection/>
    </xf>
    <xf numFmtId="0" fontId="2" fillId="0" borderId="24" xfId="1263" applyFont="1" applyFill="1" applyBorder="1" applyAlignment="1" applyProtection="1">
      <alignment vertical="center"/>
      <protection/>
    </xf>
    <xf numFmtId="0" fontId="2" fillId="0" borderId="0" xfId="1263" applyFont="1" applyFill="1" applyBorder="1" applyAlignment="1">
      <alignment horizontal="right" vertical="center"/>
      <protection/>
    </xf>
    <xf numFmtId="0" fontId="2" fillId="0" borderId="0" xfId="1263" applyFont="1" applyBorder="1" applyAlignment="1" applyProtection="1">
      <alignment horizontal="right" vertical="center"/>
      <protection/>
    </xf>
    <xf numFmtId="0" fontId="0" fillId="59" borderId="0" xfId="15" applyFont="1" applyFill="1" applyBorder="1" applyAlignment="1" applyProtection="1">
      <alignment vertical="center"/>
      <protection/>
    </xf>
    <xf numFmtId="3" fontId="6" fillId="47" borderId="0" xfId="1263" applyNumberFormat="1" applyFont="1" applyFill="1" applyBorder="1" applyAlignment="1">
      <alignment horizontal="center" vertical="center"/>
      <protection/>
    </xf>
    <xf numFmtId="0" fontId="6" fillId="47" borderId="0" xfId="1263" applyFont="1" applyFill="1" applyBorder="1" applyAlignment="1">
      <alignment horizontal="center" vertical="center"/>
      <protection/>
    </xf>
    <xf numFmtId="3" fontId="9" fillId="59" borderId="0" xfId="15" applyNumberFormat="1" applyFont="1" applyFill="1" applyBorder="1" applyAlignment="1" applyProtection="1">
      <alignment vertical="center"/>
      <protection/>
    </xf>
    <xf numFmtId="3" fontId="0" fillId="59" borderId="0" xfId="15" applyNumberFormat="1" applyFont="1" applyFill="1" applyBorder="1" applyAlignment="1" applyProtection="1">
      <alignment vertical="center"/>
      <protection/>
    </xf>
    <xf numFmtId="0" fontId="2" fillId="0" borderId="0" xfId="1263" applyFont="1" applyFill="1" applyAlignment="1">
      <alignment vertical="center"/>
      <protection/>
    </xf>
    <xf numFmtId="0" fontId="2" fillId="0" borderId="24" xfId="1263" applyFont="1" applyFill="1" applyBorder="1" applyAlignment="1">
      <alignment vertical="center"/>
      <protection/>
    </xf>
    <xf numFmtId="3" fontId="2" fillId="0" borderId="23" xfId="1263" applyNumberFormat="1" applyFont="1" applyBorder="1" applyAlignment="1">
      <alignment vertical="center"/>
      <protection/>
    </xf>
    <xf numFmtId="3" fontId="2" fillId="0" borderId="23" xfId="1263" applyNumberFormat="1" applyFont="1" applyBorder="1" applyAlignment="1">
      <alignment horizontal="right" vertical="center"/>
      <protection/>
    </xf>
    <xf numFmtId="3" fontId="2" fillId="0" borderId="23" xfId="1263" applyNumberFormat="1" applyFont="1" applyBorder="1" applyAlignment="1">
      <alignment horizontal="center" vertical="center"/>
      <protection/>
    </xf>
    <xf numFmtId="3" fontId="2" fillId="0" borderId="23" xfId="1263" applyNumberFormat="1" applyFont="1" applyFill="1" applyBorder="1" applyAlignment="1">
      <alignment horizontal="center" vertical="center"/>
      <protection/>
    </xf>
    <xf numFmtId="3" fontId="0" fillId="0" borderId="0" xfId="1263" applyNumberFormat="1" applyBorder="1" applyAlignment="1">
      <alignment vertical="center"/>
      <protection/>
    </xf>
    <xf numFmtId="3" fontId="0" fillId="0" borderId="0" xfId="1263" applyNumberFormat="1" applyAlignment="1">
      <alignment vertical="center"/>
      <protection/>
    </xf>
    <xf numFmtId="3" fontId="9" fillId="0" borderId="0" xfId="1263" applyNumberFormat="1" applyFont="1" applyBorder="1" applyAlignment="1" quotePrefix="1">
      <alignment horizontal="left" vertical="center"/>
      <protection/>
    </xf>
    <xf numFmtId="3" fontId="9" fillId="0" borderId="0" xfId="1263" applyNumberFormat="1" applyFont="1" applyBorder="1" applyAlignment="1">
      <alignment horizontal="left" vertical="center"/>
      <protection/>
    </xf>
    <xf numFmtId="3" fontId="2" fillId="0" borderId="0" xfId="1263" applyNumberFormat="1" applyFont="1" applyBorder="1" applyAlignment="1">
      <alignment vertical="center"/>
      <protection/>
    </xf>
    <xf numFmtId="3" fontId="0" fillId="0" borderId="0" xfId="1263" applyNumberFormat="1" applyFont="1" applyBorder="1" applyAlignment="1">
      <alignment vertical="center"/>
      <protection/>
    </xf>
    <xf numFmtId="3" fontId="10" fillId="0" borderId="0" xfId="1263" applyNumberFormat="1" applyFont="1" applyBorder="1" applyAlignment="1">
      <alignment horizontal="left" vertical="center"/>
      <protection/>
    </xf>
    <xf numFmtId="3" fontId="8" fillId="0" borderId="0" xfId="1263" applyNumberFormat="1" applyFont="1" applyBorder="1" applyAlignment="1">
      <alignment horizontal="left" vertical="center"/>
      <protection/>
    </xf>
    <xf numFmtId="3" fontId="2" fillId="0" borderId="0" xfId="1263" applyNumberFormat="1" applyFont="1" applyFill="1" applyBorder="1" applyAlignment="1">
      <alignment vertical="center"/>
      <protection/>
    </xf>
    <xf numFmtId="3" fontId="9" fillId="0" borderId="0" xfId="1263" applyNumberFormat="1" applyFont="1" applyFill="1" applyBorder="1" applyAlignment="1">
      <alignment vertical="center"/>
      <protection/>
    </xf>
    <xf numFmtId="3" fontId="9" fillId="0" borderId="0" xfId="1263" applyNumberFormat="1" applyFont="1" applyBorder="1" applyAlignment="1">
      <alignment vertical="center"/>
      <protection/>
    </xf>
    <xf numFmtId="3" fontId="10" fillId="0" borderId="0" xfId="1263" applyNumberFormat="1" applyFont="1" applyBorder="1" applyAlignment="1">
      <alignment vertical="center"/>
      <protection/>
    </xf>
    <xf numFmtId="3" fontId="6" fillId="0" borderId="0" xfId="1263" applyNumberFormat="1" applyFont="1" applyBorder="1" applyAlignment="1">
      <alignment vertical="center"/>
      <protection/>
    </xf>
    <xf numFmtId="3" fontId="2" fillId="0" borderId="0" xfId="1263" applyNumberFormat="1" applyFont="1" applyFill="1" applyAlignment="1">
      <alignment vertical="center"/>
      <protection/>
    </xf>
    <xf numFmtId="3" fontId="2" fillId="0" borderId="24" xfId="1263" applyNumberFormat="1" applyFont="1" applyBorder="1" applyAlignment="1">
      <alignment vertical="center"/>
      <protection/>
    </xf>
    <xf numFmtId="3" fontId="0" fillId="0" borderId="24" xfId="1263" applyNumberFormat="1" applyBorder="1" applyAlignment="1">
      <alignment vertical="center"/>
      <protection/>
    </xf>
    <xf numFmtId="3" fontId="2" fillId="0" borderId="0" xfId="1263" applyNumberFormat="1" applyFont="1" applyAlignment="1">
      <alignment horizontal="right" vertical="center"/>
      <protection/>
    </xf>
    <xf numFmtId="3" fontId="2" fillId="0" borderId="0" xfId="1263" applyNumberFormat="1" applyFont="1" applyBorder="1" applyAlignment="1">
      <alignment horizontal="right" vertical="center"/>
      <protection/>
    </xf>
    <xf numFmtId="3" fontId="18" fillId="0" borderId="0" xfId="1263" applyNumberFormat="1" applyFont="1" applyBorder="1" applyAlignment="1">
      <alignment vertical="center"/>
      <protection/>
    </xf>
    <xf numFmtId="3" fontId="0" fillId="0" borderId="0" xfId="1263" applyNumberFormat="1" applyFont="1" applyBorder="1" applyAlignment="1">
      <alignment horizontal="right" vertical="center"/>
      <protection/>
    </xf>
    <xf numFmtId="3" fontId="0" fillId="0" borderId="0" xfId="1263" applyNumberFormat="1" applyFont="1" applyBorder="1" applyAlignment="1">
      <alignment horizontal="left" vertical="center" indent="1"/>
      <protection/>
    </xf>
    <xf numFmtId="3" fontId="2" fillId="0" borderId="0" xfId="1263" applyNumberFormat="1" applyFont="1" applyBorder="1" applyAlignment="1">
      <alignment horizontal="center" vertical="center" wrapText="1"/>
      <protection/>
    </xf>
    <xf numFmtId="3" fontId="0" fillId="0" borderId="0" xfId="1263" applyNumberFormat="1" applyFont="1" applyBorder="1" applyAlignment="1">
      <alignment horizontal="left" vertical="center" indent="2"/>
      <protection/>
    </xf>
    <xf numFmtId="3" fontId="15" fillId="0" borderId="0" xfId="1263" applyNumberFormat="1" applyFont="1" applyBorder="1" applyAlignment="1">
      <alignment vertical="center"/>
      <protection/>
    </xf>
    <xf numFmtId="3" fontId="9" fillId="0" borderId="0" xfId="1263" applyNumberFormat="1" applyFont="1" applyBorder="1" applyAlignment="1" quotePrefix="1">
      <alignment vertical="center"/>
      <protection/>
    </xf>
    <xf numFmtId="3" fontId="2" fillId="0" borderId="0" xfId="1263" applyNumberFormat="1" applyFont="1" applyBorder="1" applyAlignment="1" applyProtection="1">
      <alignment horizontal="left" vertical="center"/>
      <protection/>
    </xf>
    <xf numFmtId="0" fontId="2" fillId="0" borderId="0" xfId="1263" applyFont="1" applyBorder="1" applyAlignment="1">
      <alignment horizontal="right" vertical="center"/>
      <protection/>
    </xf>
    <xf numFmtId="3" fontId="2" fillId="0" borderId="0" xfId="1263" applyNumberFormat="1" applyFont="1" applyAlignment="1" applyProtection="1">
      <alignment vertical="center"/>
      <protection/>
    </xf>
    <xf numFmtId="3" fontId="2" fillId="0" borderId="47" xfId="1263" applyNumberFormat="1" applyFont="1" applyBorder="1" applyAlignment="1" applyProtection="1">
      <alignment vertical="center"/>
      <protection/>
    </xf>
    <xf numFmtId="0" fontId="0" fillId="59" borderId="0" xfId="17" applyFont="1" applyFill="1" applyBorder="1" applyAlignment="1" applyProtection="1">
      <alignment vertical="center"/>
      <protection/>
    </xf>
    <xf numFmtId="168" fontId="2" fillId="59" borderId="23" xfId="17" applyNumberFormat="1" applyFont="1" applyFill="1" applyBorder="1" applyAlignment="1" applyProtection="1">
      <alignment horizontal="center" vertical="center"/>
      <protection/>
    </xf>
    <xf numFmtId="168" fontId="9" fillId="59" borderId="0" xfId="17" applyNumberFormat="1" applyFont="1" applyFill="1" applyBorder="1" applyAlignment="1" applyProtection="1">
      <alignment horizontal="center" vertical="center"/>
      <protection/>
    </xf>
    <xf numFmtId="168" fontId="2" fillId="59" borderId="0" xfId="17" applyNumberFormat="1" applyFont="1" applyFill="1" applyBorder="1" applyAlignment="1" applyProtection="1">
      <alignment vertical="center"/>
      <protection/>
    </xf>
    <xf numFmtId="168" fontId="9" fillId="59" borderId="0" xfId="17" applyNumberFormat="1" applyFont="1" applyFill="1" applyBorder="1" applyAlignment="1" applyProtection="1">
      <alignment vertical="center"/>
      <protection/>
    </xf>
    <xf numFmtId="0" fontId="2" fillId="0" borderId="0" xfId="17" applyFont="1" applyBorder="1" applyAlignment="1" applyProtection="1">
      <alignment horizontal="right" vertical="center"/>
      <protection/>
    </xf>
    <xf numFmtId="0" fontId="9" fillId="0" borderId="0" xfId="1263" applyFont="1" applyAlignment="1" applyProtection="1">
      <alignment vertical="center"/>
      <protection/>
    </xf>
    <xf numFmtId="0" fontId="2" fillId="0" borderId="0" xfId="1263" applyFont="1" applyFill="1" applyBorder="1" applyAlignment="1" applyProtection="1">
      <alignment vertical="center"/>
      <protection/>
    </xf>
    <xf numFmtId="0" fontId="2" fillId="0" borderId="0" xfId="1263" applyFont="1" applyFill="1" applyBorder="1" applyAlignment="1" applyProtection="1">
      <alignment horizontal="right" vertical="center"/>
      <protection/>
    </xf>
    <xf numFmtId="0" fontId="2" fillId="0" borderId="23" xfId="1263" applyFont="1" applyBorder="1" applyAlignment="1" applyProtection="1">
      <alignment vertical="center"/>
      <protection/>
    </xf>
    <xf numFmtId="0" fontId="2" fillId="0" borderId="23" xfId="1263" applyFont="1" applyBorder="1" applyAlignment="1" applyProtection="1">
      <alignment horizontal="right" vertical="center"/>
      <protection/>
    </xf>
    <xf numFmtId="168" fontId="2" fillId="0" borderId="23" xfId="1263" applyNumberFormat="1" applyFont="1" applyBorder="1" applyAlignment="1" applyProtection="1">
      <alignment horizontal="center" vertical="center"/>
      <protection/>
    </xf>
    <xf numFmtId="0" fontId="3" fillId="0" borderId="0" xfId="1263" applyFont="1" applyAlignment="1" applyProtection="1">
      <alignment vertical="center"/>
      <protection/>
    </xf>
    <xf numFmtId="168" fontId="2" fillId="0" borderId="0" xfId="1263" applyNumberFormat="1" applyFont="1" applyBorder="1" applyAlignment="1" applyProtection="1">
      <alignment vertical="center"/>
      <protection/>
    </xf>
    <xf numFmtId="3" fontId="2" fillId="0" borderId="0" xfId="1263" applyNumberFormat="1" applyFont="1" applyBorder="1" applyAlignment="1" applyProtection="1">
      <alignment vertical="center"/>
      <protection/>
    </xf>
    <xf numFmtId="0" fontId="2" fillId="0" borderId="0" xfId="1263" applyFont="1" applyBorder="1" applyAlignment="1" applyProtection="1">
      <alignment horizontal="right" vertical="center" indent="1"/>
      <protection/>
    </xf>
    <xf numFmtId="0" fontId="9" fillId="0" borderId="0" xfId="1263" applyFont="1" applyBorder="1" applyAlignment="1" applyProtection="1">
      <alignment horizontal="right" vertical="center" indent="1"/>
      <protection/>
    </xf>
    <xf numFmtId="3" fontId="2" fillId="0" borderId="39" xfId="1263" applyNumberFormat="1" applyFont="1" applyBorder="1" applyAlignment="1" applyProtection="1">
      <alignment vertical="center"/>
      <protection/>
    </xf>
    <xf numFmtId="0" fontId="2" fillId="0" borderId="0" xfId="1263" applyFont="1" applyAlignment="1" applyProtection="1">
      <alignment horizontal="right" vertical="center" indent="1"/>
      <protection/>
    </xf>
    <xf numFmtId="3" fontId="2" fillId="0" borderId="25" xfId="1263" applyNumberFormat="1" applyFont="1" applyBorder="1" applyAlignment="1" applyProtection="1">
      <alignment vertical="center"/>
      <protection/>
    </xf>
    <xf numFmtId="0" fontId="9" fillId="0" borderId="24" xfId="1263" applyFont="1" applyBorder="1" applyAlignment="1" applyProtection="1">
      <alignment vertical="center"/>
      <protection/>
    </xf>
    <xf numFmtId="0" fontId="2" fillId="0" borderId="24" xfId="1263" applyFont="1" applyBorder="1" applyAlignment="1" applyProtection="1">
      <alignment horizontal="right" vertical="center"/>
      <protection/>
    </xf>
    <xf numFmtId="168" fontId="2" fillId="0" borderId="0" xfId="1263" applyNumberFormat="1" applyFont="1" applyAlignment="1" applyProtection="1">
      <alignment vertical="center"/>
      <protection/>
    </xf>
    <xf numFmtId="0" fontId="2" fillId="0" borderId="0" xfId="15" applyFont="1" applyBorder="1" applyAlignment="1">
      <alignment horizontal="left" vertical="center" wrapText="1"/>
      <protection/>
    </xf>
    <xf numFmtId="0" fontId="2" fillId="0" borderId="0" xfId="21" applyFont="1" applyAlignment="1" applyProtection="1">
      <alignment vertical="center"/>
      <protection/>
    </xf>
    <xf numFmtId="0" fontId="2" fillId="0" borderId="0" xfId="21" applyFont="1" applyAlignment="1" applyProtection="1">
      <alignment horizontal="right" vertical="center"/>
      <protection/>
    </xf>
    <xf numFmtId="0" fontId="0" fillId="0" borderId="0" xfId="21" applyFont="1" applyAlignment="1" applyProtection="1">
      <alignment vertical="center"/>
      <protection/>
    </xf>
    <xf numFmtId="0" fontId="14" fillId="0" borderId="0" xfId="21" applyFont="1" applyAlignment="1" applyProtection="1">
      <alignment vertical="center"/>
      <protection/>
    </xf>
    <xf numFmtId="0" fontId="11" fillId="0" borderId="0" xfId="21" applyFont="1" applyAlignment="1" applyProtection="1">
      <alignment vertical="center"/>
      <protection/>
    </xf>
    <xf numFmtId="0" fontId="21" fillId="0" borderId="0" xfId="21" applyFont="1" applyAlignment="1" applyProtection="1">
      <alignment vertical="center"/>
      <protection/>
    </xf>
    <xf numFmtId="49" fontId="2" fillId="0" borderId="0" xfId="21" applyNumberFormat="1" applyFont="1" applyAlignment="1" applyProtection="1">
      <alignment vertical="center"/>
      <protection/>
    </xf>
    <xf numFmtId="0" fontId="2" fillId="0" borderId="25" xfId="21" applyFont="1" applyFill="1" applyBorder="1" applyAlignment="1" applyProtection="1">
      <alignment vertical="center"/>
      <protection/>
    </xf>
    <xf numFmtId="0" fontId="0" fillId="0" borderId="24" xfId="21" applyFont="1" applyFill="1" applyBorder="1" applyAlignment="1" applyProtection="1">
      <alignment horizontal="right" vertical="center"/>
      <protection/>
    </xf>
    <xf numFmtId="0" fontId="0" fillId="0" borderId="24" xfId="21" applyFont="1" applyFill="1" applyBorder="1" applyAlignment="1" applyProtection="1">
      <alignment horizontal="center" vertical="center"/>
      <protection/>
    </xf>
    <xf numFmtId="49" fontId="2" fillId="0" borderId="23" xfId="21" applyNumberFormat="1" applyFont="1" applyBorder="1" applyAlignment="1" applyProtection="1">
      <alignment vertical="center"/>
      <protection/>
    </xf>
    <xf numFmtId="0" fontId="2" fillId="0" borderId="23" xfId="21" applyFont="1" applyBorder="1" applyAlignment="1" applyProtection="1">
      <alignment horizontal="right" vertical="center"/>
      <protection/>
    </xf>
    <xf numFmtId="168" fontId="2" fillId="0" borderId="23" xfId="21" applyNumberFormat="1" applyFont="1" applyBorder="1" applyAlignment="1" applyProtection="1">
      <alignment horizontal="center" vertical="center"/>
      <protection/>
    </xf>
    <xf numFmtId="168" fontId="2" fillId="0" borderId="23" xfId="21" applyNumberFormat="1" applyFont="1" applyFill="1" applyBorder="1" applyAlignment="1" applyProtection="1">
      <alignment horizontal="center" vertical="center"/>
      <protection/>
    </xf>
    <xf numFmtId="0" fontId="2" fillId="0" borderId="0" xfId="21" applyNumberFormat="1" applyFont="1" applyAlignment="1" applyProtection="1">
      <alignment vertical="center"/>
      <protection/>
    </xf>
    <xf numFmtId="0" fontId="9" fillId="0" borderId="0" xfId="21" applyNumberFormat="1" applyFont="1" applyBorder="1" applyAlignment="1" applyProtection="1" quotePrefix="1">
      <alignment horizontal="left" vertical="center"/>
      <protection/>
    </xf>
    <xf numFmtId="0" fontId="9" fillId="0" borderId="0" xfId="21" applyNumberFormat="1" applyFont="1" applyBorder="1" applyAlignment="1" applyProtection="1">
      <alignment horizontal="left" vertical="center"/>
      <protection/>
    </xf>
    <xf numFmtId="168" fontId="8" fillId="0" borderId="0" xfId="21" applyNumberFormat="1" applyFont="1" applyBorder="1" applyAlignment="1" applyProtection="1">
      <alignment vertical="center"/>
      <protection/>
    </xf>
    <xf numFmtId="170" fontId="8" fillId="0" borderId="0" xfId="21" applyNumberFormat="1" applyFont="1" applyBorder="1" applyAlignment="1" applyProtection="1">
      <alignment vertical="center"/>
      <protection/>
    </xf>
    <xf numFmtId="0" fontId="0" fillId="0" borderId="0" xfId="21" applyNumberFormat="1" applyFont="1" applyBorder="1" applyAlignment="1" applyProtection="1">
      <alignment vertical="center"/>
      <protection/>
    </xf>
    <xf numFmtId="0" fontId="8" fillId="0" borderId="0" xfId="21" applyFont="1" applyBorder="1" applyAlignment="1" applyProtection="1">
      <alignment horizontal="left" vertical="center"/>
      <protection/>
    </xf>
    <xf numFmtId="167" fontId="8" fillId="0" borderId="0" xfId="21" applyNumberFormat="1" applyFont="1" applyBorder="1" applyAlignment="1" applyProtection="1">
      <alignment vertical="center"/>
      <protection/>
    </xf>
    <xf numFmtId="167" fontId="8" fillId="0" borderId="0" xfId="21" applyNumberFormat="1" applyFont="1" applyFill="1" applyBorder="1" applyAlignment="1" applyProtection="1">
      <alignment vertical="center"/>
      <protection/>
    </xf>
    <xf numFmtId="0" fontId="0" fillId="0" borderId="0" xfId="21" applyFont="1" applyBorder="1" applyAlignment="1" applyProtection="1">
      <alignment vertical="center"/>
      <protection/>
    </xf>
    <xf numFmtId="167" fontId="8" fillId="0" borderId="33" xfId="21" applyNumberFormat="1" applyFont="1" applyFill="1" applyBorder="1" applyAlignment="1" applyProtection="1">
      <alignment vertical="center"/>
      <protection/>
    </xf>
    <xf numFmtId="167" fontId="0" fillId="0" borderId="0" xfId="21" applyNumberFormat="1" applyFont="1" applyBorder="1" applyAlignment="1" applyProtection="1">
      <alignment vertical="center"/>
      <protection/>
    </xf>
    <xf numFmtId="167" fontId="8" fillId="0" borderId="25" xfId="21" applyNumberFormat="1" applyFont="1" applyFill="1" applyBorder="1" applyAlignment="1" applyProtection="1">
      <alignment vertical="center"/>
      <protection/>
    </xf>
    <xf numFmtId="167" fontId="10" fillId="0" borderId="0" xfId="21" applyNumberFormat="1" applyFont="1" applyFill="1" applyBorder="1" applyAlignment="1" applyProtection="1">
      <alignment vertical="center"/>
      <protection/>
    </xf>
    <xf numFmtId="0" fontId="0" fillId="0" borderId="0" xfId="21" applyNumberFormat="1" applyFont="1" applyBorder="1" applyAlignment="1">
      <alignment vertical="center"/>
      <protection/>
    </xf>
    <xf numFmtId="0" fontId="0" fillId="0" borderId="0" xfId="21" applyFont="1" applyBorder="1" applyAlignment="1">
      <alignment vertical="center"/>
      <protection/>
    </xf>
    <xf numFmtId="0" fontId="2" fillId="0" borderId="0" xfId="21" applyNumberFormat="1" applyFont="1" applyAlignment="1">
      <alignment vertical="center"/>
      <protection/>
    </xf>
    <xf numFmtId="0" fontId="0" fillId="0" borderId="0" xfId="21" applyFont="1" applyAlignment="1">
      <alignment vertical="center"/>
      <protection/>
    </xf>
    <xf numFmtId="0" fontId="2" fillId="0" borderId="0" xfId="21" applyFont="1" applyAlignment="1">
      <alignment vertical="center"/>
      <protection/>
    </xf>
    <xf numFmtId="0" fontId="2" fillId="0" borderId="0" xfId="21" applyFont="1" applyAlignment="1">
      <alignment horizontal="right" vertical="center"/>
      <protection/>
    </xf>
    <xf numFmtId="0" fontId="2" fillId="0" borderId="0" xfId="21" applyFont="1" applyFill="1" applyAlignment="1">
      <alignment vertical="center"/>
      <protection/>
    </xf>
    <xf numFmtId="168" fontId="8" fillId="0" borderId="0" xfId="21" applyNumberFormat="1" applyFont="1" applyFill="1" applyBorder="1" applyAlignment="1">
      <alignment vertical="center"/>
      <protection/>
    </xf>
    <xf numFmtId="0" fontId="8" fillId="0" borderId="24" xfId="15" applyNumberFormat="1" applyFont="1" applyFill="1" applyBorder="1" applyAlignment="1">
      <alignment horizontal="left" vertical="center" wrapText="1"/>
      <protection/>
    </xf>
    <xf numFmtId="168" fontId="10" fillId="59" borderId="20" xfId="100" applyNumberFormat="1" applyFont="1" applyFill="1" applyBorder="1" applyAlignment="1" applyProtection="1">
      <alignment vertical="center"/>
      <protection/>
    </xf>
    <xf numFmtId="172" fontId="8" fillId="0" borderId="24" xfId="100" applyNumberFormat="1" applyFont="1" applyFill="1" applyBorder="1" applyAlignment="1">
      <alignment vertical="center" wrapText="1"/>
    </xf>
    <xf numFmtId="3" fontId="8" fillId="0" borderId="0" xfId="1409" applyNumberFormat="1" applyFont="1" applyFill="1" applyBorder="1" applyAlignment="1">
      <alignment vertical="center"/>
      <protection/>
    </xf>
    <xf numFmtId="3" fontId="8" fillId="0" borderId="0" xfId="1409" applyNumberFormat="1" applyFont="1" applyBorder="1" applyAlignment="1">
      <alignment vertical="center"/>
      <protection/>
    </xf>
    <xf numFmtId="0" fontId="8" fillId="0" borderId="0" xfId="1263" applyFont="1">
      <alignment/>
      <protection/>
    </xf>
    <xf numFmtId="0" fontId="9" fillId="0" borderId="0" xfId="15" applyFont="1" applyBorder="1" applyAlignment="1" quotePrefix="1">
      <alignment horizontal="left" vertical="center" wrapText="1"/>
      <protection/>
    </xf>
    <xf numFmtId="175" fontId="2" fillId="0" borderId="0" xfId="100" applyNumberFormat="1" applyFont="1" applyBorder="1" applyAlignment="1">
      <alignment horizontal="right" vertical="center"/>
    </xf>
    <xf numFmtId="175" fontId="2" fillId="0" borderId="0" xfId="100" applyNumberFormat="1" applyFont="1" applyAlignment="1">
      <alignment horizontal="right" vertical="center"/>
    </xf>
    <xf numFmtId="172" fontId="2" fillId="0" borderId="0" xfId="100" applyNumberFormat="1" applyFont="1" applyAlignment="1">
      <alignment horizontal="right" vertical="center"/>
    </xf>
    <xf numFmtId="0" fontId="8" fillId="0" borderId="0" xfId="1263" applyFont="1" applyFill="1" applyAlignment="1">
      <alignment vertical="center"/>
      <protection/>
    </xf>
    <xf numFmtId="0" fontId="14" fillId="0" borderId="0" xfId="1263" applyFont="1" applyBorder="1" applyAlignment="1">
      <alignment vertical="center"/>
      <protection/>
    </xf>
    <xf numFmtId="0" fontId="8" fillId="0" borderId="0" xfId="1263" applyFont="1" applyBorder="1" applyAlignment="1">
      <alignment horizontal="right" vertical="center"/>
      <protection/>
    </xf>
    <xf numFmtId="0" fontId="8" fillId="0" borderId="24" xfId="1263" applyFont="1" applyBorder="1" applyAlignment="1">
      <alignment horizontal="right" vertical="center"/>
      <protection/>
    </xf>
    <xf numFmtId="0" fontId="8" fillId="0" borderId="0" xfId="1263" applyFont="1" applyFill="1" applyBorder="1" applyAlignment="1">
      <alignment horizontal="right" vertical="center"/>
      <protection/>
    </xf>
    <xf numFmtId="0" fontId="8" fillId="0" borderId="0" xfId="1263" applyFont="1" applyFill="1" applyBorder="1" applyAlignment="1">
      <alignment horizontal="center" vertical="center"/>
      <protection/>
    </xf>
    <xf numFmtId="0" fontId="10" fillId="0" borderId="0" xfId="1263" applyFont="1" applyFill="1" applyBorder="1" applyAlignment="1">
      <alignment horizontal="center" vertical="center"/>
      <protection/>
    </xf>
    <xf numFmtId="0" fontId="8" fillId="0" borderId="23" xfId="1263" applyFont="1" applyBorder="1" applyAlignment="1">
      <alignment horizontal="right" vertical="center"/>
      <protection/>
    </xf>
    <xf numFmtId="168" fontId="10" fillId="0" borderId="0" xfId="1263" applyNumberFormat="1" applyFont="1" applyFill="1" applyBorder="1" applyAlignment="1">
      <alignment horizontal="center" vertical="center"/>
      <protection/>
    </xf>
    <xf numFmtId="168" fontId="10" fillId="0" borderId="0" xfId="1263" applyNumberFormat="1" applyFont="1" applyFill="1" applyBorder="1" applyAlignment="1">
      <alignment vertical="center"/>
      <protection/>
    </xf>
    <xf numFmtId="168" fontId="8" fillId="0" borderId="39" xfId="1263" applyNumberFormat="1" applyFont="1" applyFill="1" applyBorder="1" applyAlignment="1">
      <alignment vertical="center"/>
      <protection/>
    </xf>
    <xf numFmtId="0" fontId="21" fillId="0" borderId="0" xfId="1263" applyFont="1" applyAlignment="1">
      <alignment horizontal="left" vertical="center"/>
      <protection/>
    </xf>
    <xf numFmtId="168" fontId="10" fillId="0" borderId="24" xfId="1263" applyNumberFormat="1" applyFont="1" applyFill="1" applyBorder="1" applyAlignment="1">
      <alignment vertical="center"/>
      <protection/>
    </xf>
    <xf numFmtId="168" fontId="8" fillId="0" borderId="0" xfId="1263" applyNumberFormat="1" applyFont="1" applyAlignment="1">
      <alignment vertical="center"/>
      <protection/>
    </xf>
    <xf numFmtId="168" fontId="8" fillId="0" borderId="0" xfId="1263" applyNumberFormat="1" applyFont="1" applyFill="1" applyAlignment="1">
      <alignment vertical="center"/>
      <protection/>
    </xf>
    <xf numFmtId="1" fontId="8" fillId="0" borderId="0" xfId="15" applyNumberFormat="1" applyFont="1" applyBorder="1" applyAlignment="1" applyProtection="1">
      <alignment vertical="center"/>
      <protection/>
    </xf>
    <xf numFmtId="1" fontId="8" fillId="0" borderId="0" xfId="15" applyNumberFormat="1" applyFont="1" applyAlignment="1" applyProtection="1">
      <alignment vertical="center" wrapText="1"/>
      <protection/>
    </xf>
    <xf numFmtId="172" fontId="8" fillId="0" borderId="0" xfId="100" applyNumberFormat="1" applyFont="1" applyAlignment="1" applyProtection="1">
      <alignment vertical="center" wrapText="1"/>
      <protection/>
    </xf>
    <xf numFmtId="172" fontId="8" fillId="0" borderId="0" xfId="100" applyNumberFormat="1" applyFont="1" applyFill="1" applyBorder="1" applyAlignment="1" applyProtection="1">
      <alignment vertical="center"/>
      <protection/>
    </xf>
    <xf numFmtId="175" fontId="10" fillId="59" borderId="0" xfId="100" applyNumberFormat="1" applyFont="1" applyFill="1" applyAlignment="1" applyProtection="1">
      <alignment vertical="center"/>
      <protection/>
    </xf>
    <xf numFmtId="0" fontId="2" fillId="0" borderId="0" xfId="21" applyFont="1" applyFill="1" applyBorder="1" applyAlignment="1" applyProtection="1">
      <alignment vertical="center"/>
      <protection/>
    </xf>
    <xf numFmtId="0" fontId="2" fillId="0" borderId="0" xfId="21" applyFont="1" applyFill="1" applyBorder="1" applyAlignment="1" applyProtection="1">
      <alignment horizontal="right" vertical="center"/>
      <protection/>
    </xf>
    <xf numFmtId="0" fontId="2" fillId="0" borderId="0" xfId="21" applyFont="1" applyFill="1" applyBorder="1" applyAlignment="1" applyProtection="1">
      <alignment horizontal="center" vertical="center"/>
      <protection/>
    </xf>
    <xf numFmtId="49" fontId="2" fillId="0" borderId="24" xfId="21" applyNumberFormat="1" applyFont="1" applyBorder="1" applyAlignment="1" applyProtection="1">
      <alignment vertical="center"/>
      <protection/>
    </xf>
    <xf numFmtId="0" fontId="2" fillId="0" borderId="24" xfId="21" applyFont="1" applyBorder="1" applyAlignment="1" applyProtection="1">
      <alignment horizontal="right" vertical="center"/>
      <protection/>
    </xf>
    <xf numFmtId="0" fontId="2" fillId="0" borderId="24" xfId="21" applyFont="1" applyBorder="1" applyAlignment="1" applyProtection="1">
      <alignment vertical="center"/>
      <protection/>
    </xf>
    <xf numFmtId="0" fontId="8" fillId="0" borderId="0" xfId="100" applyNumberFormat="1" applyFont="1" applyAlignment="1" applyProtection="1">
      <alignment vertical="center"/>
      <protection/>
    </xf>
    <xf numFmtId="0" fontId="9" fillId="0" borderId="0" xfId="1263" applyFont="1" applyAlignment="1">
      <alignment vertical="center" wrapText="1"/>
      <protection/>
    </xf>
    <xf numFmtId="0" fontId="9" fillId="0" borderId="0" xfId="15" applyFont="1" applyFill="1" applyBorder="1" applyAlignment="1" quotePrefix="1">
      <alignment horizontal="left" vertical="center"/>
      <protection/>
    </xf>
    <xf numFmtId="0" fontId="2" fillId="0" borderId="0" xfId="21" applyFont="1" applyFill="1" applyBorder="1" applyAlignment="1">
      <alignment vertical="center"/>
      <protection/>
    </xf>
    <xf numFmtId="0" fontId="2" fillId="0" borderId="0" xfId="21" applyFont="1" applyFill="1" applyBorder="1" applyAlignment="1">
      <alignment horizontal="right" vertical="center"/>
      <protection/>
    </xf>
    <xf numFmtId="171" fontId="9" fillId="60" borderId="0" xfId="15" applyNumberFormat="1" applyFont="1" applyFill="1" applyBorder="1" applyAlignment="1" applyProtection="1">
      <alignment horizontal="left" vertical="center"/>
      <protection/>
    </xf>
    <xf numFmtId="1" fontId="8" fillId="0" borderId="0" xfId="15" applyNumberFormat="1" applyFont="1" applyBorder="1" applyAlignment="1" applyProtection="1">
      <alignment vertical="center"/>
      <protection/>
    </xf>
    <xf numFmtId="0" fontId="8" fillId="0" borderId="0" xfId="15" applyNumberFormat="1" applyFont="1" applyFill="1" applyBorder="1" applyAlignment="1">
      <alignment horizontal="left" vertical="center" wrapText="1"/>
      <protection/>
    </xf>
    <xf numFmtId="0" fontId="2" fillId="0" borderId="24" xfId="0" applyFont="1" applyFill="1" applyBorder="1" applyAlignment="1">
      <alignment horizontal="right" vertical="center"/>
    </xf>
    <xf numFmtId="3" fontId="2" fillId="0" borderId="0" xfId="0" applyNumberFormat="1" applyFont="1" applyBorder="1" applyAlignment="1">
      <alignment horizontal="right" vertical="center"/>
    </xf>
    <xf numFmtId="173" fontId="2" fillId="0" borderId="0" xfId="0" applyNumberFormat="1" applyFont="1" applyBorder="1" applyAlignment="1" quotePrefix="1">
      <alignment horizontal="right" vertical="center"/>
    </xf>
    <xf numFmtId="173" fontId="2" fillId="0" borderId="0" xfId="0" applyNumberFormat="1" applyFont="1" applyBorder="1" applyAlignment="1">
      <alignment horizontal="right" vertical="center"/>
    </xf>
    <xf numFmtId="3" fontId="2" fillId="0" borderId="0" xfId="0" applyNumberFormat="1" applyFont="1" applyBorder="1" applyAlignment="1">
      <alignment horizontal="left" vertical="center" indent="1"/>
    </xf>
    <xf numFmtId="0" fontId="2" fillId="0" borderId="25" xfId="0" applyFont="1" applyBorder="1" applyAlignment="1">
      <alignment vertical="center"/>
    </xf>
    <xf numFmtId="3" fontId="9" fillId="0" borderId="25" xfId="0" applyNumberFormat="1" applyFont="1" applyBorder="1" applyAlignment="1">
      <alignment vertical="center"/>
    </xf>
    <xf numFmtId="3" fontId="2" fillId="0" borderId="25" xfId="0" applyNumberFormat="1" applyFont="1" applyBorder="1" applyAlignment="1">
      <alignment horizontal="right" vertical="center"/>
    </xf>
    <xf numFmtId="173" fontId="2" fillId="0" borderId="0" xfId="0" applyNumberFormat="1" applyFont="1" applyFill="1" applyBorder="1" applyAlignment="1">
      <alignment vertical="center"/>
    </xf>
    <xf numFmtId="0" fontId="2" fillId="0" borderId="24" xfId="15" applyFont="1" applyBorder="1" applyAlignment="1" applyProtection="1">
      <alignment horizontal="left" vertical="center"/>
      <protection/>
    </xf>
    <xf numFmtId="0" fontId="0" fillId="0" borderId="24" xfId="15" applyFont="1" applyBorder="1" applyAlignment="1" applyProtection="1">
      <alignment vertical="center"/>
      <protection/>
    </xf>
    <xf numFmtId="1" fontId="9" fillId="0" borderId="0" xfId="15" applyNumberFormat="1" applyFont="1" applyAlignment="1" applyProtection="1" quotePrefix="1">
      <alignment vertical="center"/>
      <protection/>
    </xf>
    <xf numFmtId="49" fontId="2" fillId="0" borderId="24" xfId="15" applyNumberFormat="1" applyFont="1" applyFill="1" applyBorder="1" applyAlignment="1">
      <alignment vertical="center"/>
      <protection/>
    </xf>
    <xf numFmtId="172" fontId="8" fillId="59" borderId="24" xfId="100" applyNumberFormat="1" applyFont="1" applyFill="1" applyBorder="1" applyAlignment="1">
      <alignment vertical="center" wrapText="1"/>
    </xf>
    <xf numFmtId="0" fontId="8" fillId="0" borderId="0" xfId="15" applyFont="1" applyFill="1" applyBorder="1" applyAlignment="1" applyProtection="1">
      <alignment vertical="center" wrapText="1"/>
      <protection locked="0"/>
    </xf>
    <xf numFmtId="0" fontId="10" fillId="0" borderId="0" xfId="1263" applyFont="1" applyFill="1" applyBorder="1" applyAlignment="1">
      <alignment horizontal="right" vertical="center"/>
      <protection/>
    </xf>
    <xf numFmtId="0" fontId="9" fillId="59" borderId="0" xfId="15" applyFont="1" applyFill="1" applyBorder="1" applyAlignment="1" applyProtection="1">
      <alignment horizontal="right" vertical="center"/>
      <protection/>
    </xf>
    <xf numFmtId="0" fontId="9" fillId="0" borderId="0" xfId="15" applyFont="1" applyFill="1" applyBorder="1" applyAlignment="1" applyProtection="1">
      <alignment horizontal="right" vertical="center"/>
      <protection/>
    </xf>
    <xf numFmtId="0" fontId="6" fillId="0" borderId="24" xfId="15" applyFont="1" applyFill="1" applyBorder="1" applyAlignment="1" applyProtection="1">
      <alignment horizontal="right" vertical="center"/>
      <protection/>
    </xf>
    <xf numFmtId="0" fontId="6" fillId="59" borderId="24" xfId="15" applyFont="1" applyFill="1" applyBorder="1" applyAlignment="1" applyProtection="1">
      <alignment horizontal="right" vertical="center"/>
      <protection/>
    </xf>
    <xf numFmtId="0" fontId="0" fillId="59" borderId="24" xfId="15" applyFont="1" applyFill="1" applyBorder="1" applyAlignment="1" applyProtection="1">
      <alignment horizontal="right" vertical="center"/>
      <protection/>
    </xf>
    <xf numFmtId="0" fontId="2" fillId="0" borderId="0" xfId="17" applyFont="1" applyFill="1" applyBorder="1" applyAlignment="1" applyProtection="1">
      <alignment horizontal="right" vertical="center"/>
      <protection/>
    </xf>
    <xf numFmtId="0" fontId="9" fillId="59" borderId="0" xfId="17" applyFont="1" applyFill="1" applyBorder="1" applyAlignment="1" applyProtection="1">
      <alignment horizontal="right" vertical="center"/>
      <protection/>
    </xf>
    <xf numFmtId="0" fontId="2" fillId="0" borderId="0" xfId="17" applyNumberFormat="1" applyFont="1" applyFill="1" applyBorder="1" applyAlignment="1" applyProtection="1">
      <alignment horizontal="right" vertical="center"/>
      <protection/>
    </xf>
    <xf numFmtId="3" fontId="0" fillId="0" borderId="24" xfId="17" applyNumberFormat="1" applyFont="1" applyFill="1" applyBorder="1" applyAlignment="1" applyProtection="1">
      <alignment horizontal="right" vertical="center"/>
      <protection/>
    </xf>
    <xf numFmtId="0" fontId="2" fillId="0" borderId="0" xfId="15" applyNumberFormat="1" applyFont="1" applyFill="1" applyBorder="1" applyAlignment="1" applyProtection="1">
      <alignment horizontal="right" vertical="center"/>
      <protection/>
    </xf>
    <xf numFmtId="0" fontId="2" fillId="0" borderId="24" xfId="1263" applyFont="1" applyFill="1" applyBorder="1" applyAlignment="1">
      <alignment horizontal="right" vertical="center"/>
      <protection/>
    </xf>
    <xf numFmtId="0" fontId="21" fillId="0" borderId="0" xfId="21" applyFont="1" applyFill="1" applyBorder="1" applyAlignment="1">
      <alignment horizontal="left" vertical="center" wrapText="1"/>
      <protection/>
    </xf>
    <xf numFmtId="0" fontId="8" fillId="57" borderId="0" xfId="100" applyNumberFormat="1" applyFont="1" applyFill="1" applyBorder="1" applyAlignment="1">
      <alignment vertical="center" wrapText="1"/>
    </xf>
    <xf numFmtId="171" fontId="9" fillId="0" borderId="0" xfId="15" applyNumberFormat="1" applyFont="1" applyFill="1" applyBorder="1" applyAlignment="1">
      <alignment vertical="center"/>
      <protection/>
    </xf>
    <xf numFmtId="49" fontId="2" fillId="0" borderId="24" xfId="1263" applyNumberFormat="1" applyFont="1" applyBorder="1" applyAlignment="1">
      <alignment vertical="center"/>
      <protection/>
    </xf>
    <xf numFmtId="0" fontId="2" fillId="0" borderId="24" xfId="1263" applyFont="1" applyBorder="1" applyAlignment="1">
      <alignment horizontal="right" vertical="center"/>
      <protection/>
    </xf>
    <xf numFmtId="168" fontId="2" fillId="0" borderId="23" xfId="1263" applyNumberFormat="1" applyFont="1" applyFill="1" applyBorder="1" applyAlignment="1" applyProtection="1">
      <alignment horizontal="center" vertical="center"/>
      <protection/>
    </xf>
    <xf numFmtId="168" fontId="2" fillId="0" borderId="0" xfId="1263" applyNumberFormat="1" applyFont="1" applyFill="1" applyBorder="1" applyAlignment="1" applyProtection="1">
      <alignment vertical="center"/>
      <protection/>
    </xf>
    <xf numFmtId="0" fontId="76" fillId="0" borderId="0" xfId="0" applyFont="1" applyAlignment="1">
      <alignment vertical="center"/>
    </xf>
    <xf numFmtId="0" fontId="2" fillId="0" borderId="24" xfId="0" applyFont="1" applyBorder="1" applyAlignment="1">
      <alignment horizontal="right" vertical="center"/>
    </xf>
    <xf numFmtId="172" fontId="8" fillId="0" borderId="0" xfId="100" applyNumberFormat="1" applyFont="1" applyFill="1" applyBorder="1" applyAlignment="1" applyProtection="1">
      <alignment vertical="center"/>
      <protection/>
    </xf>
    <xf numFmtId="0" fontId="9" fillId="0" borderId="0" xfId="1263" applyFont="1" applyFill="1" applyAlignment="1">
      <alignment vertical="center" wrapText="1"/>
      <protection/>
    </xf>
    <xf numFmtId="0" fontId="8" fillId="0" borderId="0" xfId="15" applyFont="1" applyBorder="1" applyAlignment="1" applyProtection="1">
      <alignment horizontal="left" vertical="center" indent="2"/>
      <protection/>
    </xf>
    <xf numFmtId="0" fontId="0" fillId="0" borderId="0" xfId="15" applyFont="1" applyAlignment="1">
      <alignment vertical="center"/>
      <protection/>
    </xf>
    <xf numFmtId="0" fontId="2" fillId="0" borderId="24" xfId="15" applyFont="1" applyFill="1" applyBorder="1" applyAlignment="1" applyProtection="1">
      <alignment vertical="center"/>
      <protection locked="0"/>
    </xf>
    <xf numFmtId="168" fontId="2" fillId="0" borderId="0" xfId="17" applyNumberFormat="1" applyFont="1" applyFill="1" applyBorder="1" applyAlignment="1" applyProtection="1">
      <alignment horizontal="center" vertical="center"/>
      <protection/>
    </xf>
    <xf numFmtId="170" fontId="8" fillId="0" borderId="0" xfId="17" applyNumberFormat="1" applyFont="1" applyFill="1" applyBorder="1" applyAlignment="1" applyProtection="1">
      <alignment vertical="center"/>
      <protection/>
    </xf>
    <xf numFmtId="0" fontId="9" fillId="0" borderId="0" xfId="17" applyNumberFormat="1" applyFont="1" applyBorder="1" applyAlignment="1" applyProtection="1" quotePrefix="1">
      <alignment horizontal="left"/>
      <protection/>
    </xf>
    <xf numFmtId="0" fontId="5" fillId="0" borderId="0" xfId="17" applyFont="1" applyAlignment="1" applyProtection="1">
      <alignment horizontal="left"/>
      <protection/>
    </xf>
    <xf numFmtId="0" fontId="0" fillId="0" borderId="0" xfId="17" applyNumberFormat="1" applyFont="1" applyAlignment="1" applyProtection="1">
      <alignment horizontal="left"/>
      <protection/>
    </xf>
    <xf numFmtId="0" fontId="9" fillId="0" borderId="0" xfId="17" applyNumberFormat="1" applyFont="1" applyAlignment="1" applyProtection="1" quotePrefix="1">
      <alignment horizontal="left"/>
      <protection locked="0"/>
    </xf>
    <xf numFmtId="0" fontId="2" fillId="0" borderId="0" xfId="17" applyFont="1" applyAlignment="1" applyProtection="1">
      <alignment horizontal="left"/>
      <protection/>
    </xf>
    <xf numFmtId="0" fontId="0" fillId="0" borderId="24" xfId="15" applyFont="1" applyFill="1" applyBorder="1" applyAlignment="1">
      <alignment vertical="center"/>
      <protection/>
    </xf>
    <xf numFmtId="49" fontId="9" fillId="0" borderId="0" xfId="1300" applyNumberFormat="1" applyFont="1" applyBorder="1" applyAlignment="1" quotePrefix="1">
      <alignment vertical="center"/>
      <protection/>
    </xf>
    <xf numFmtId="0" fontId="0" fillId="0" borderId="0" xfId="17" applyFont="1" applyAlignment="1" applyProtection="1">
      <alignment horizontal="left"/>
      <protection/>
    </xf>
    <xf numFmtId="172" fontId="8" fillId="0" borderId="0" xfId="100" applyNumberFormat="1" applyFont="1" applyFill="1" applyBorder="1" applyAlignment="1" applyProtection="1">
      <alignment vertical="center"/>
      <protection/>
    </xf>
    <xf numFmtId="172" fontId="2" fillId="0" borderId="0" xfId="100" applyNumberFormat="1" applyFont="1" applyFill="1" applyBorder="1" applyAlignment="1" applyProtection="1">
      <alignment vertical="center"/>
      <protection/>
    </xf>
    <xf numFmtId="172" fontId="8" fillId="0" borderId="0" xfId="100" applyNumberFormat="1" applyFont="1" applyFill="1" applyBorder="1" applyAlignment="1" applyProtection="1">
      <alignment vertical="center" wrapText="1"/>
      <protection/>
    </xf>
    <xf numFmtId="3" fontId="2" fillId="0" borderId="33" xfId="0" applyNumberFormat="1" applyFont="1" applyFill="1" applyBorder="1" applyAlignment="1">
      <alignment vertical="center"/>
    </xf>
    <xf numFmtId="3" fontId="2" fillId="0" borderId="20" xfId="0" applyNumberFormat="1" applyFont="1" applyFill="1" applyBorder="1" applyAlignment="1">
      <alignment vertical="center"/>
    </xf>
    <xf numFmtId="181" fontId="2" fillId="0" borderId="0" xfId="0" applyNumberFormat="1" applyFont="1" applyFill="1" applyAlignment="1">
      <alignment vertical="center"/>
    </xf>
    <xf numFmtId="172" fontId="2" fillId="0" borderId="0" xfId="97" applyNumberFormat="1" applyFont="1" applyFill="1" applyBorder="1" applyAlignment="1" applyProtection="1">
      <alignment vertical="center"/>
      <protection/>
    </xf>
    <xf numFmtId="172" fontId="2" fillId="0" borderId="0" xfId="97" applyNumberFormat="1" applyFont="1" applyFill="1" applyAlignment="1" applyProtection="1">
      <alignment vertical="center"/>
      <protection/>
    </xf>
    <xf numFmtId="0" fontId="2" fillId="0" borderId="24" xfId="1263" applyFont="1" applyBorder="1" applyAlignment="1" applyProtection="1">
      <alignment vertical="center"/>
      <protection/>
    </xf>
    <xf numFmtId="0" fontId="0" fillId="0" borderId="24" xfId="1263" applyBorder="1" applyAlignment="1" applyProtection="1">
      <alignment vertical="center"/>
      <protection/>
    </xf>
    <xf numFmtId="0" fontId="9" fillId="61" borderId="0" xfId="1263" applyFont="1" applyFill="1" applyBorder="1" applyAlignment="1" applyProtection="1">
      <alignment horizontal="right" vertical="center"/>
      <protection/>
    </xf>
    <xf numFmtId="0" fontId="6" fillId="61" borderId="24" xfId="1263" applyFont="1" applyFill="1" applyBorder="1" applyAlignment="1" applyProtection="1">
      <alignment horizontal="right" vertical="center"/>
      <protection/>
    </xf>
    <xf numFmtId="168" fontId="9" fillId="61" borderId="23" xfId="1263" applyNumberFormat="1" applyFont="1" applyFill="1" applyBorder="1" applyAlignment="1" applyProtection="1">
      <alignment horizontal="center" vertical="center"/>
      <protection/>
    </xf>
    <xf numFmtId="168" fontId="9" fillId="61" borderId="0" xfId="1263" applyNumberFormat="1" applyFont="1" applyFill="1" applyBorder="1" applyAlignment="1" applyProtection="1">
      <alignment vertical="center"/>
      <protection/>
    </xf>
    <xf numFmtId="3" fontId="9" fillId="61" borderId="0" xfId="0" applyNumberFormat="1" applyFont="1" applyFill="1" applyBorder="1" applyAlignment="1" applyProtection="1">
      <alignment vertical="center"/>
      <protection/>
    </xf>
    <xf numFmtId="3" fontId="9" fillId="61" borderId="33" xfId="0" applyNumberFormat="1" applyFont="1" applyFill="1" applyBorder="1" applyAlignment="1" applyProtection="1">
      <alignment vertical="center"/>
      <protection/>
    </xf>
    <xf numFmtId="3" fontId="9" fillId="61" borderId="30" xfId="0" applyNumberFormat="1" applyFont="1" applyFill="1" applyBorder="1" applyAlignment="1" applyProtection="1">
      <alignment vertical="center"/>
      <protection/>
    </xf>
    <xf numFmtId="3" fontId="9" fillId="61" borderId="20" xfId="0" applyNumberFormat="1" applyFont="1" applyFill="1" applyBorder="1" applyAlignment="1" applyProtection="1">
      <alignment vertical="center"/>
      <protection/>
    </xf>
    <xf numFmtId="3" fontId="9" fillId="61" borderId="39" xfId="0" applyNumberFormat="1" applyFont="1" applyFill="1" applyBorder="1" applyAlignment="1" applyProtection="1">
      <alignment vertical="center"/>
      <protection/>
    </xf>
    <xf numFmtId="3" fontId="9" fillId="61" borderId="0" xfId="0" applyNumberFormat="1" applyFont="1" applyFill="1" applyAlignment="1" applyProtection="1">
      <alignment vertical="center"/>
      <protection/>
    </xf>
    <xf numFmtId="3" fontId="9" fillId="61" borderId="25" xfId="0" applyNumberFormat="1" applyFont="1" applyFill="1" applyBorder="1" applyAlignment="1" applyProtection="1">
      <alignment vertical="center"/>
      <protection/>
    </xf>
    <xf numFmtId="3" fontId="9" fillId="61" borderId="47" xfId="0" applyNumberFormat="1" applyFont="1" applyFill="1" applyBorder="1" applyAlignment="1" applyProtection="1">
      <alignment vertical="center"/>
      <protection/>
    </xf>
    <xf numFmtId="168" fontId="9" fillId="0" borderId="0" xfId="1263" applyNumberFormat="1" applyFont="1" applyAlignment="1" applyProtection="1">
      <alignment vertical="center"/>
      <protection/>
    </xf>
    <xf numFmtId="0" fontId="2" fillId="61" borderId="0" xfId="0" applyFont="1" applyFill="1" applyBorder="1" applyAlignment="1">
      <alignment horizontal="center" vertical="center"/>
    </xf>
    <xf numFmtId="168" fontId="2" fillId="0" borderId="25" xfId="0" applyNumberFormat="1" applyFont="1" applyFill="1" applyBorder="1" applyAlignment="1">
      <alignment vertical="center"/>
    </xf>
    <xf numFmtId="0" fontId="2"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7" xfId="0" applyFont="1" applyFill="1" applyBorder="1" applyAlignment="1">
      <alignment horizontal="left" vertical="center" wrapText="1"/>
    </xf>
    <xf numFmtId="168" fontId="9" fillId="61" borderId="34" xfId="0" applyNumberFormat="1" applyFont="1" applyFill="1" applyBorder="1" applyAlignment="1">
      <alignment vertical="center"/>
    </xf>
    <xf numFmtId="168" fontId="2" fillId="0" borderId="34" xfId="0" applyNumberFormat="1" applyFont="1" applyFill="1" applyBorder="1" applyAlignment="1">
      <alignment vertical="center"/>
    </xf>
    <xf numFmtId="0" fontId="49" fillId="0" borderId="26" xfId="0" applyFont="1" applyFill="1" applyBorder="1" applyAlignment="1">
      <alignment horizontal="left" vertical="center" wrapText="1"/>
    </xf>
    <xf numFmtId="168" fontId="9" fillId="61" borderId="25" xfId="0" applyNumberFormat="1" applyFont="1" applyFill="1" applyBorder="1" applyAlignment="1">
      <alignment vertical="center"/>
    </xf>
    <xf numFmtId="168" fontId="9" fillId="61" borderId="0" xfId="0" applyNumberFormat="1" applyFont="1" applyFill="1" applyBorder="1" applyAlignment="1">
      <alignment vertical="center"/>
    </xf>
    <xf numFmtId="0" fontId="49" fillId="0" borderId="29" xfId="0" applyFont="1" applyFill="1" applyBorder="1" applyAlignment="1">
      <alignment horizontal="left" vertical="center" wrapText="1"/>
    </xf>
    <xf numFmtId="0" fontId="49" fillId="0" borderId="0" xfId="0" applyFont="1" applyFill="1" applyBorder="1" applyAlignment="1">
      <alignment horizontal="left" vertical="center"/>
    </xf>
    <xf numFmtId="0" fontId="49" fillId="0" borderId="29" xfId="0" applyFont="1" applyFill="1" applyBorder="1" applyAlignment="1">
      <alignment horizontal="left" vertical="center"/>
    </xf>
    <xf numFmtId="168" fontId="2" fillId="0" borderId="33" xfId="0" applyNumberFormat="1" applyFont="1" applyFill="1" applyBorder="1" applyAlignment="1">
      <alignment vertical="center"/>
    </xf>
    <xf numFmtId="168" fontId="2" fillId="0" borderId="20" xfId="0" applyNumberFormat="1" applyFont="1" applyFill="1" applyBorder="1" applyAlignment="1">
      <alignment vertical="center"/>
    </xf>
    <xf numFmtId="0" fontId="2" fillId="0" borderId="0" xfId="0" applyFont="1" applyFill="1" applyBorder="1" applyAlignment="1">
      <alignment horizontal="left" vertical="center"/>
    </xf>
    <xf numFmtId="0" fontId="8" fillId="0" borderId="0" xfId="1263" applyFont="1" applyBorder="1" applyAlignment="1">
      <alignment vertical="center" wrapText="1"/>
      <protection/>
    </xf>
    <xf numFmtId="0" fontId="9" fillId="61" borderId="0" xfId="15" applyFont="1" applyFill="1" applyBorder="1" applyAlignment="1" applyProtection="1">
      <alignment horizontal="right" vertical="center"/>
      <protection/>
    </xf>
    <xf numFmtId="0" fontId="2" fillId="61" borderId="0" xfId="15" applyFont="1" applyFill="1" applyBorder="1" applyAlignment="1" applyProtection="1">
      <alignment horizontal="center" vertical="center"/>
      <protection/>
    </xf>
    <xf numFmtId="168" fontId="2" fillId="61" borderId="0" xfId="15" applyNumberFormat="1" applyFont="1" applyFill="1" applyBorder="1" applyAlignment="1" applyProtection="1">
      <alignment horizontal="center" vertical="center"/>
      <protection/>
    </xf>
    <xf numFmtId="168" fontId="9" fillId="61" borderId="0" xfId="15" applyNumberFormat="1" applyFont="1" applyFill="1" applyBorder="1" applyAlignment="1" applyProtection="1">
      <alignment horizontal="right" vertical="center"/>
      <protection/>
    </xf>
    <xf numFmtId="0" fontId="0" fillId="61" borderId="24" xfId="15" applyFont="1" applyFill="1" applyBorder="1" applyAlignment="1" applyProtection="1">
      <alignment horizontal="center" vertical="center"/>
      <protection/>
    </xf>
    <xf numFmtId="1" fontId="8" fillId="61" borderId="0" xfId="15" applyNumberFormat="1" applyFont="1" applyFill="1" applyBorder="1" applyAlignment="1" applyProtection="1">
      <alignment vertical="center"/>
      <protection/>
    </xf>
    <xf numFmtId="1" fontId="8" fillId="61" borderId="0" xfId="15" applyNumberFormat="1" applyFont="1" applyFill="1" applyAlignment="1" applyProtection="1">
      <alignment vertical="center"/>
      <protection/>
    </xf>
    <xf numFmtId="0" fontId="0" fillId="0" borderId="0" xfId="15" applyFont="1" applyFill="1" applyAlignment="1" applyProtection="1">
      <alignment vertical="center"/>
      <protection/>
    </xf>
    <xf numFmtId="0" fontId="6" fillId="61" borderId="24" xfId="15" applyFont="1" applyFill="1" applyBorder="1" applyAlignment="1" applyProtection="1">
      <alignment horizontal="right" vertical="center"/>
      <protection/>
    </xf>
    <xf numFmtId="168" fontId="9" fillId="61" borderId="0" xfId="15" applyNumberFormat="1" applyFont="1" applyFill="1" applyBorder="1" applyAlignment="1" applyProtection="1">
      <alignment horizontal="center" vertical="center"/>
      <protection/>
    </xf>
    <xf numFmtId="1" fontId="10" fillId="61" borderId="0" xfId="15" applyNumberFormat="1" applyFont="1" applyFill="1" applyBorder="1" applyAlignment="1" applyProtection="1">
      <alignment vertical="center"/>
      <protection/>
    </xf>
    <xf numFmtId="0" fontId="6" fillId="0" borderId="0" xfId="15" applyFont="1" applyFill="1" applyAlignment="1" applyProtection="1">
      <alignment vertical="center"/>
      <protection/>
    </xf>
    <xf numFmtId="172" fontId="6" fillId="0" borderId="0" xfId="100" applyNumberFormat="1" applyFont="1" applyFill="1" applyAlignment="1" applyProtection="1">
      <alignment vertical="center"/>
      <protection/>
    </xf>
    <xf numFmtId="172" fontId="0" fillId="0" borderId="0" xfId="100" applyNumberFormat="1" applyFont="1" applyFill="1" applyAlignment="1">
      <alignment vertical="center" wrapText="1"/>
    </xf>
    <xf numFmtId="172" fontId="2" fillId="0" borderId="0" xfId="100" applyNumberFormat="1" applyFont="1" applyFill="1" applyBorder="1" applyAlignment="1" applyProtection="1">
      <alignment horizontal="left" vertical="center" wrapText="1"/>
      <protection/>
    </xf>
    <xf numFmtId="172" fontId="0" fillId="0" borderId="0" xfId="100" applyNumberFormat="1" applyFont="1" applyFill="1" applyAlignment="1" applyProtection="1">
      <alignment vertical="center"/>
      <protection/>
    </xf>
    <xf numFmtId="182" fontId="8" fillId="0" borderId="0" xfId="100" applyNumberFormat="1" applyFont="1" applyFill="1" applyBorder="1" applyAlignment="1" applyProtection="1">
      <alignment vertical="center"/>
      <protection/>
    </xf>
    <xf numFmtId="0" fontId="6" fillId="61" borderId="24" xfId="15" applyFont="1" applyFill="1" applyBorder="1" applyAlignment="1" applyProtection="1">
      <alignment horizontal="center" vertical="center"/>
      <protection/>
    </xf>
    <xf numFmtId="0" fontId="9" fillId="61" borderId="0" xfId="15" applyFont="1" applyFill="1" applyBorder="1" applyAlignment="1">
      <alignment horizontal="right" vertical="center"/>
      <protection/>
    </xf>
    <xf numFmtId="168" fontId="9" fillId="61" borderId="23" xfId="15" applyNumberFormat="1" applyFont="1" applyFill="1" applyBorder="1" applyAlignment="1">
      <alignment horizontal="center" vertical="center"/>
      <protection/>
    </xf>
    <xf numFmtId="0" fontId="0" fillId="0" borderId="0" xfId="1263" applyFill="1">
      <alignment/>
      <protection/>
    </xf>
    <xf numFmtId="0" fontId="0" fillId="0" borderId="24" xfId="1263" applyFont="1" applyFill="1" applyBorder="1">
      <alignment/>
      <protection/>
    </xf>
    <xf numFmtId="0" fontId="0" fillId="0" borderId="0" xfId="1263" applyFont="1" applyFill="1">
      <alignment/>
      <protection/>
    </xf>
    <xf numFmtId="168" fontId="8" fillId="0" borderId="25" xfId="1410" applyNumberFormat="1" applyFont="1" applyFill="1" applyBorder="1" applyAlignment="1">
      <alignment vertical="center"/>
      <protection/>
    </xf>
    <xf numFmtId="168" fontId="8" fillId="0" borderId="47" xfId="1410" applyNumberFormat="1" applyFont="1" applyFill="1" applyBorder="1" applyAlignment="1">
      <alignment vertical="center"/>
      <protection/>
    </xf>
    <xf numFmtId="0" fontId="9" fillId="61" borderId="23" xfId="15" applyFont="1" applyFill="1" applyBorder="1" applyAlignment="1">
      <alignment horizontal="right" vertical="center"/>
      <protection/>
    </xf>
    <xf numFmtId="0" fontId="6" fillId="61" borderId="24" xfId="1410" applyFont="1" applyFill="1" applyBorder="1" applyAlignment="1">
      <alignment horizontal="right" vertical="center"/>
      <protection/>
    </xf>
    <xf numFmtId="168" fontId="9" fillId="61" borderId="23" xfId="1410" applyNumberFormat="1" applyFont="1" applyFill="1" applyBorder="1" applyAlignment="1">
      <alignment horizontal="center" vertical="center"/>
      <protection/>
    </xf>
    <xf numFmtId="168" fontId="10" fillId="61" borderId="0" xfId="1410" applyNumberFormat="1" applyFont="1" applyFill="1" applyBorder="1" applyAlignment="1">
      <alignment horizontal="center" vertical="center"/>
      <protection/>
    </xf>
    <xf numFmtId="168" fontId="10" fillId="61" borderId="0" xfId="1410" applyNumberFormat="1" applyFont="1" applyFill="1" applyBorder="1" applyAlignment="1">
      <alignment vertical="center"/>
      <protection/>
    </xf>
    <xf numFmtId="168" fontId="10" fillId="61" borderId="25" xfId="15" applyNumberFormat="1" applyFont="1" applyFill="1" applyBorder="1" applyAlignment="1">
      <alignment vertical="center"/>
      <protection/>
    </xf>
    <xf numFmtId="168" fontId="10" fillId="61" borderId="47" xfId="1410" applyNumberFormat="1" applyFont="1" applyFill="1" applyBorder="1" applyAlignment="1">
      <alignment vertical="center"/>
      <protection/>
    </xf>
    <xf numFmtId="168" fontId="10" fillId="61" borderId="25" xfId="1410" applyNumberFormat="1" applyFont="1" applyFill="1" applyBorder="1" applyAlignment="1">
      <alignment vertical="center"/>
      <protection/>
    </xf>
    <xf numFmtId="168" fontId="10" fillId="61" borderId="34" xfId="1410" applyNumberFormat="1" applyFont="1" applyFill="1" applyBorder="1" applyAlignment="1">
      <alignment vertical="center"/>
      <protection/>
    </xf>
    <xf numFmtId="0" fontId="9" fillId="61" borderId="0" xfId="1410" applyFont="1" applyFill="1" applyAlignment="1">
      <alignment vertical="center"/>
      <protection/>
    </xf>
    <xf numFmtId="171" fontId="10" fillId="61" borderId="0" xfId="15" applyNumberFormat="1" applyFont="1" applyFill="1" applyBorder="1" applyAlignment="1">
      <alignment vertical="center"/>
      <protection/>
    </xf>
    <xf numFmtId="168" fontId="10" fillId="61" borderId="0" xfId="15" applyNumberFormat="1" applyFont="1" applyFill="1" applyBorder="1" applyAlignment="1">
      <alignment vertical="center"/>
      <protection/>
    </xf>
    <xf numFmtId="171" fontId="9" fillId="61" borderId="0" xfId="15" applyNumberFormat="1" applyFont="1" applyFill="1" applyBorder="1" applyAlignment="1">
      <alignment horizontal="left" vertical="center"/>
      <protection/>
    </xf>
    <xf numFmtId="168" fontId="9" fillId="61" borderId="0" xfId="15" applyNumberFormat="1" applyFont="1" applyFill="1" applyBorder="1" applyAlignment="1">
      <alignment vertical="center"/>
      <protection/>
    </xf>
    <xf numFmtId="168" fontId="9" fillId="61" borderId="25" xfId="15" applyNumberFormat="1" applyFont="1" applyFill="1" applyBorder="1" applyAlignment="1">
      <alignment vertical="center"/>
      <protection/>
    </xf>
    <xf numFmtId="168" fontId="9" fillId="0" borderId="23" xfId="15" applyNumberFormat="1" applyFont="1" applyFill="1" applyBorder="1" applyAlignment="1" applyProtection="1">
      <alignment horizontal="center" vertical="center"/>
      <protection/>
    </xf>
    <xf numFmtId="3" fontId="2" fillId="61" borderId="0" xfId="17" applyNumberFormat="1" applyFont="1" applyFill="1" applyBorder="1" applyAlignment="1" applyProtection="1">
      <alignment horizontal="center" vertical="center"/>
      <protection/>
    </xf>
    <xf numFmtId="0" fontId="9" fillId="61" borderId="0" xfId="17" applyNumberFormat="1" applyFont="1" applyFill="1" applyBorder="1" applyAlignment="1" applyProtection="1">
      <alignment horizontal="right" vertical="center"/>
      <protection/>
    </xf>
    <xf numFmtId="3" fontId="6" fillId="61" borderId="24" xfId="17" applyNumberFormat="1" applyFont="1" applyFill="1" applyBorder="1" applyAlignment="1" applyProtection="1">
      <alignment horizontal="right" vertical="center"/>
      <protection/>
    </xf>
    <xf numFmtId="168" fontId="9" fillId="61" borderId="23" xfId="15" applyNumberFormat="1" applyFont="1" applyFill="1" applyBorder="1" applyAlignment="1" applyProtection="1">
      <alignment horizontal="center" vertical="center"/>
      <protection/>
    </xf>
    <xf numFmtId="3" fontId="9" fillId="61" borderId="0" xfId="15" applyNumberFormat="1" applyFont="1" applyFill="1" applyBorder="1" applyAlignment="1" applyProtection="1">
      <alignment vertical="center"/>
      <protection/>
    </xf>
    <xf numFmtId="168" fontId="9" fillId="61" borderId="0" xfId="15" applyNumberFormat="1" applyFont="1" applyFill="1" applyBorder="1" applyAlignment="1" applyProtection="1">
      <alignment vertical="center"/>
      <protection/>
    </xf>
    <xf numFmtId="168" fontId="9" fillId="0" borderId="27" xfId="15" applyNumberFormat="1" applyFont="1" applyFill="1" applyBorder="1" applyAlignment="1" applyProtection="1">
      <alignment vertical="center"/>
      <protection/>
    </xf>
    <xf numFmtId="168" fontId="9" fillId="0" borderId="26" xfId="15" applyNumberFormat="1" applyFont="1" applyFill="1" applyBorder="1" applyAlignment="1" applyProtection="1">
      <alignment vertical="center"/>
      <protection/>
    </xf>
    <xf numFmtId="168" fontId="9" fillId="61" borderId="27" xfId="15" applyNumberFormat="1" applyFont="1" applyFill="1" applyBorder="1" applyAlignment="1" applyProtection="1">
      <alignment vertical="center"/>
      <protection/>
    </xf>
    <xf numFmtId="168" fontId="9" fillId="61" borderId="28" xfId="15" applyNumberFormat="1" applyFont="1" applyFill="1" applyBorder="1" applyAlignment="1" applyProtection="1">
      <alignment vertical="center"/>
      <protection/>
    </xf>
    <xf numFmtId="168" fontId="9" fillId="61" borderId="29" xfId="15" applyNumberFormat="1" applyFont="1" applyFill="1" applyBorder="1" applyAlignment="1" applyProtection="1">
      <alignment vertical="center"/>
      <protection/>
    </xf>
    <xf numFmtId="168" fontId="9" fillId="61" borderId="32" xfId="15" applyNumberFormat="1" applyFont="1" applyFill="1" applyBorder="1" applyAlignment="1" applyProtection="1">
      <alignment vertical="center"/>
      <protection/>
    </xf>
    <xf numFmtId="168" fontId="9" fillId="61" borderId="26" xfId="15" applyNumberFormat="1" applyFont="1" applyFill="1" applyBorder="1" applyAlignment="1" applyProtection="1">
      <alignment vertical="center"/>
      <protection/>
    </xf>
    <xf numFmtId="168" fontId="9" fillId="61" borderId="31" xfId="15" applyNumberFormat="1" applyFont="1" applyFill="1" applyBorder="1" applyAlignment="1" applyProtection="1">
      <alignment vertical="center"/>
      <protection/>
    </xf>
    <xf numFmtId="168" fontId="2" fillId="0" borderId="25" xfId="1263" applyNumberFormat="1" applyFont="1" applyFill="1" applyBorder="1" applyAlignment="1">
      <alignment vertical="center"/>
      <protection/>
    </xf>
    <xf numFmtId="0" fontId="9" fillId="0" borderId="0" xfId="1263" applyFont="1" applyFill="1" applyBorder="1" applyAlignment="1">
      <alignment horizontal="right" vertical="center"/>
      <protection/>
    </xf>
    <xf numFmtId="0" fontId="9" fillId="0" borderId="24" xfId="1263" applyFont="1" applyFill="1" applyBorder="1" applyAlignment="1">
      <alignment horizontal="right" vertical="center"/>
      <protection/>
    </xf>
    <xf numFmtId="168" fontId="9" fillId="0" borderId="27" xfId="1263" applyNumberFormat="1" applyFont="1" applyFill="1" applyBorder="1" applyAlignment="1">
      <alignment vertical="center"/>
      <protection/>
    </xf>
    <xf numFmtId="168" fontId="9" fillId="0" borderId="29" xfId="1263" applyNumberFormat="1" applyFont="1" applyFill="1" applyBorder="1" applyAlignment="1">
      <alignment vertical="center"/>
      <protection/>
    </xf>
    <xf numFmtId="168" fontId="9" fillId="0" borderId="26" xfId="1263" applyNumberFormat="1" applyFont="1" applyFill="1" applyBorder="1" applyAlignment="1">
      <alignment vertical="center"/>
      <protection/>
    </xf>
    <xf numFmtId="168" fontId="9" fillId="0" borderId="25" xfId="1263" applyNumberFormat="1" applyFont="1" applyFill="1" applyBorder="1" applyAlignment="1">
      <alignment vertical="center"/>
      <protection/>
    </xf>
    <xf numFmtId="0" fontId="9" fillId="61" borderId="0" xfId="1263" applyFont="1" applyFill="1" applyBorder="1" applyAlignment="1">
      <alignment horizontal="center" vertical="center"/>
      <protection/>
    </xf>
    <xf numFmtId="0" fontId="9" fillId="61" borderId="0" xfId="15" applyNumberFormat="1" applyFont="1" applyFill="1" applyBorder="1" applyAlignment="1" applyProtection="1">
      <alignment horizontal="right" vertical="center"/>
      <protection/>
    </xf>
    <xf numFmtId="0" fontId="9" fillId="61" borderId="24" xfId="1263" applyFont="1" applyFill="1" applyBorder="1" applyAlignment="1">
      <alignment horizontal="center" vertical="center"/>
      <protection/>
    </xf>
    <xf numFmtId="3" fontId="6" fillId="61" borderId="24" xfId="15" applyNumberFormat="1" applyFont="1" applyFill="1" applyBorder="1" applyAlignment="1" applyProtection="1">
      <alignment horizontal="right" vertical="center"/>
      <protection/>
    </xf>
    <xf numFmtId="3" fontId="9" fillId="61" borderId="23" xfId="1263" applyNumberFormat="1" applyFont="1" applyFill="1" applyBorder="1" applyAlignment="1">
      <alignment horizontal="center" vertical="center"/>
      <protection/>
    </xf>
    <xf numFmtId="3" fontId="9" fillId="61" borderId="0" xfId="1263" applyNumberFormat="1" applyFont="1" applyFill="1" applyBorder="1" applyAlignment="1">
      <alignment vertical="center"/>
      <protection/>
    </xf>
    <xf numFmtId="3" fontId="9" fillId="61" borderId="0" xfId="15" applyNumberFormat="1" applyFont="1" applyFill="1" applyBorder="1" applyAlignment="1">
      <alignment vertical="center"/>
      <protection/>
    </xf>
    <xf numFmtId="168" fontId="9" fillId="61" borderId="0" xfId="1263" applyNumberFormat="1" applyFont="1" applyFill="1" applyBorder="1" applyAlignment="1">
      <alignment vertical="center"/>
      <protection/>
    </xf>
    <xf numFmtId="3" fontId="9" fillId="61" borderId="27" xfId="1263" applyNumberFormat="1" applyFont="1" applyFill="1" applyBorder="1" applyAlignment="1">
      <alignment vertical="center"/>
      <protection/>
    </xf>
    <xf numFmtId="168" fontId="9" fillId="61" borderId="34" xfId="15" applyNumberFormat="1" applyFont="1" applyFill="1" applyBorder="1" applyAlignment="1">
      <alignment vertical="center"/>
      <protection/>
    </xf>
    <xf numFmtId="168" fontId="9" fillId="61" borderId="28" xfId="1263" applyNumberFormat="1" applyFont="1" applyFill="1" applyBorder="1" applyAlignment="1">
      <alignment vertical="center"/>
      <protection/>
    </xf>
    <xf numFmtId="3" fontId="9" fillId="61" borderId="29" xfId="1263" applyNumberFormat="1" applyFont="1" applyFill="1" applyBorder="1" applyAlignment="1">
      <alignment vertical="center"/>
      <protection/>
    </xf>
    <xf numFmtId="168" fontId="9" fillId="61" borderId="32" xfId="1263" applyNumberFormat="1" applyFont="1" applyFill="1" applyBorder="1" applyAlignment="1">
      <alignment vertical="center"/>
      <protection/>
    </xf>
    <xf numFmtId="3" fontId="9" fillId="61" borderId="26" xfId="1263" applyNumberFormat="1" applyFont="1" applyFill="1" applyBorder="1" applyAlignment="1">
      <alignment vertical="center"/>
      <protection/>
    </xf>
    <xf numFmtId="168" fontId="9" fillId="61" borderId="31" xfId="1263" applyNumberFormat="1" applyFont="1" applyFill="1" applyBorder="1" applyAlignment="1">
      <alignment vertical="center"/>
      <protection/>
    </xf>
    <xf numFmtId="3" fontId="0" fillId="0" borderId="24" xfId="1263" applyNumberFormat="1" applyFont="1" applyFill="1" applyBorder="1" applyAlignment="1">
      <alignment vertical="center"/>
      <protection/>
    </xf>
    <xf numFmtId="3" fontId="9" fillId="61" borderId="25" xfId="1263" applyNumberFormat="1" applyFont="1" applyFill="1" applyBorder="1" applyAlignment="1">
      <alignment vertical="center"/>
      <protection/>
    </xf>
    <xf numFmtId="168" fontId="2" fillId="0" borderId="0" xfId="21" applyNumberFormat="1" applyFont="1" applyFill="1" applyBorder="1" applyAlignment="1" applyProtection="1">
      <alignment horizontal="center" vertical="center"/>
      <protection/>
    </xf>
    <xf numFmtId="170" fontId="8" fillId="0" borderId="0" xfId="21" applyNumberFormat="1" applyFont="1" applyFill="1" applyBorder="1" applyAlignment="1" applyProtection="1">
      <alignment vertical="center"/>
      <protection/>
    </xf>
    <xf numFmtId="0" fontId="9" fillId="61" borderId="0" xfId="21" applyFont="1" applyFill="1" applyBorder="1" applyAlignment="1" applyProtection="1">
      <alignment horizontal="center" vertical="center"/>
      <protection/>
    </xf>
    <xf numFmtId="0" fontId="9" fillId="61" borderId="0" xfId="21" applyFont="1" applyFill="1" applyBorder="1" applyAlignment="1" applyProtection="1">
      <alignment horizontal="right" vertical="center"/>
      <protection/>
    </xf>
    <xf numFmtId="0" fontId="6" fillId="61" borderId="24" xfId="21" applyFont="1" applyFill="1" applyBorder="1" applyAlignment="1" applyProtection="1">
      <alignment horizontal="center" vertical="center"/>
      <protection/>
    </xf>
    <xf numFmtId="0" fontId="6" fillId="61" borderId="24" xfId="21" applyFont="1" applyFill="1" applyBorder="1" applyAlignment="1" applyProtection="1">
      <alignment horizontal="right" vertical="center"/>
      <protection/>
    </xf>
    <xf numFmtId="168" fontId="9" fillId="61" borderId="23" xfId="21" applyNumberFormat="1" applyFont="1" applyFill="1" applyBorder="1" applyAlignment="1" applyProtection="1">
      <alignment horizontal="center" vertical="center"/>
      <protection/>
    </xf>
    <xf numFmtId="168" fontId="10" fillId="61" borderId="0" xfId="21" applyNumberFormat="1" applyFont="1" applyFill="1" applyBorder="1" applyAlignment="1" applyProtection="1">
      <alignment vertical="center"/>
      <protection/>
    </xf>
    <xf numFmtId="170" fontId="10" fillId="61" borderId="0" xfId="21" applyNumberFormat="1" applyFont="1" applyFill="1" applyBorder="1" applyAlignment="1" applyProtection="1">
      <alignment vertical="center"/>
      <protection/>
    </xf>
    <xf numFmtId="167" fontId="10" fillId="61" borderId="0" xfId="21" applyNumberFormat="1" applyFont="1" applyFill="1" applyBorder="1" applyAlignment="1" applyProtection="1">
      <alignment vertical="center"/>
      <protection/>
    </xf>
    <xf numFmtId="167" fontId="10" fillId="61" borderId="27" xfId="21" applyNumberFormat="1" applyFont="1" applyFill="1" applyBorder="1" applyAlignment="1" applyProtection="1">
      <alignment vertical="center"/>
      <protection/>
    </xf>
    <xf numFmtId="167" fontId="10" fillId="61" borderId="28" xfId="21" applyNumberFormat="1" applyFont="1" applyFill="1" applyBorder="1" applyAlignment="1" applyProtection="1">
      <alignment vertical="center"/>
      <protection/>
    </xf>
    <xf numFmtId="167" fontId="10" fillId="61" borderId="29" xfId="21" applyNumberFormat="1" applyFont="1" applyFill="1" applyBorder="1" applyAlignment="1" applyProtection="1">
      <alignment vertical="center"/>
      <protection/>
    </xf>
    <xf numFmtId="167" fontId="6" fillId="61" borderId="29" xfId="21" applyNumberFormat="1" applyFont="1" applyFill="1" applyBorder="1" applyAlignment="1" applyProtection="1">
      <alignment vertical="center"/>
      <protection/>
    </xf>
    <xf numFmtId="167" fontId="10" fillId="61" borderId="26" xfId="21" applyNumberFormat="1" applyFont="1" applyFill="1" applyBorder="1" applyAlignment="1" applyProtection="1">
      <alignment vertical="center"/>
      <protection/>
    </xf>
    <xf numFmtId="167" fontId="10" fillId="61" borderId="31" xfId="21" applyNumberFormat="1" applyFont="1" applyFill="1" applyBorder="1" applyAlignment="1" applyProtection="1">
      <alignment vertical="center"/>
      <protection/>
    </xf>
    <xf numFmtId="171" fontId="9" fillId="61" borderId="0" xfId="15" applyNumberFormat="1" applyFont="1" applyFill="1" applyBorder="1" applyAlignment="1">
      <alignment horizontal="left" vertical="center" wrapText="1"/>
      <protection/>
    </xf>
    <xf numFmtId="0" fontId="9" fillId="61" borderId="24" xfId="15" applyFont="1" applyFill="1" applyBorder="1" applyAlignment="1">
      <alignment horizontal="right" vertical="center"/>
      <protection/>
    </xf>
    <xf numFmtId="171" fontId="6" fillId="61" borderId="0" xfId="15" applyNumberFormat="1" applyFont="1" applyFill="1" applyAlignment="1">
      <alignment vertical="center" wrapText="1"/>
      <protection/>
    </xf>
    <xf numFmtId="171" fontId="45" fillId="61" borderId="0" xfId="15" applyNumberFormat="1" applyFont="1" applyFill="1" applyBorder="1" applyAlignment="1">
      <alignment horizontal="left" vertical="center"/>
      <protection/>
    </xf>
    <xf numFmtId="171" fontId="9" fillId="61" borderId="27" xfId="15" applyNumberFormat="1" applyFont="1" applyFill="1" applyBorder="1" applyAlignment="1">
      <alignment horizontal="left" vertical="center"/>
      <protection/>
    </xf>
    <xf numFmtId="171" fontId="10" fillId="61" borderId="34" xfId="15" applyNumberFormat="1" applyFont="1" applyFill="1" applyBorder="1" applyAlignment="1">
      <alignment vertical="center"/>
      <protection/>
    </xf>
    <xf numFmtId="171" fontId="9" fillId="61" borderId="29" xfId="15" applyNumberFormat="1" applyFont="1" applyFill="1" applyBorder="1" applyAlignment="1">
      <alignment horizontal="left" vertical="center"/>
      <protection/>
    </xf>
    <xf numFmtId="171" fontId="10" fillId="61" borderId="33" xfId="15" applyNumberFormat="1" applyFont="1" applyFill="1" applyBorder="1" applyAlignment="1">
      <alignment vertical="center"/>
      <protection/>
    </xf>
    <xf numFmtId="171" fontId="10" fillId="61" borderId="30" xfId="15" applyNumberFormat="1" applyFont="1" applyFill="1" applyBorder="1" applyAlignment="1">
      <alignment vertical="center"/>
      <protection/>
    </xf>
    <xf numFmtId="171" fontId="10" fillId="61" borderId="20" xfId="15" applyNumberFormat="1" applyFont="1" applyFill="1" applyBorder="1" applyAlignment="1">
      <alignment vertical="center"/>
      <protection/>
    </xf>
    <xf numFmtId="171" fontId="9" fillId="61" borderId="26" xfId="15" applyNumberFormat="1" applyFont="1" applyFill="1" applyBorder="1" applyAlignment="1">
      <alignment horizontal="left" vertical="center"/>
      <protection/>
    </xf>
    <xf numFmtId="171" fontId="10" fillId="61" borderId="25" xfId="15" applyNumberFormat="1" applyFont="1" applyFill="1" applyBorder="1" applyAlignment="1">
      <alignment vertical="center"/>
      <protection/>
    </xf>
    <xf numFmtId="171" fontId="0" fillId="0" borderId="0" xfId="15" applyNumberFormat="1" applyFont="1" applyFill="1" applyAlignment="1">
      <alignment vertical="center" wrapText="1"/>
      <protection/>
    </xf>
    <xf numFmtId="0" fontId="0" fillId="0" borderId="0" xfId="15" applyFont="1" applyAlignment="1">
      <alignment vertical="center"/>
      <protection/>
    </xf>
    <xf numFmtId="0" fontId="8" fillId="0" borderId="0" xfId="21" applyNumberFormat="1" applyFont="1" applyFill="1" applyBorder="1" applyAlignment="1" applyProtection="1">
      <alignment horizontal="justify" vertical="center" wrapText="1"/>
      <protection locked="0"/>
    </xf>
    <xf numFmtId="0" fontId="0" fillId="0" borderId="0" xfId="1263" applyNumberFormat="1" applyFont="1" applyAlignment="1">
      <alignment vertical="center"/>
      <protection/>
    </xf>
    <xf numFmtId="0" fontId="6" fillId="0" borderId="48" xfId="1300" applyFont="1" applyFill="1" applyBorder="1" applyAlignment="1">
      <alignment vertical="center" wrapText="1"/>
      <protection/>
    </xf>
    <xf numFmtId="174" fontId="9" fillId="59" borderId="24" xfId="0" applyNumberFormat="1" applyFont="1" applyFill="1" applyBorder="1" applyAlignment="1">
      <alignment vertical="center"/>
    </xf>
    <xf numFmtId="0" fontId="2" fillId="0" borderId="25" xfId="1263" applyFont="1" applyBorder="1" applyAlignment="1">
      <alignment vertical="center"/>
      <protection/>
    </xf>
    <xf numFmtId="0" fontId="2" fillId="0" borderId="25" xfId="21" applyFont="1" applyBorder="1" applyAlignment="1">
      <alignment vertical="center"/>
      <protection/>
    </xf>
    <xf numFmtId="0" fontId="2" fillId="0" borderId="25" xfId="21" applyFont="1" applyFill="1" applyBorder="1" applyAlignment="1">
      <alignment vertical="center"/>
      <protection/>
    </xf>
    <xf numFmtId="0" fontId="0" fillId="0" borderId="25" xfId="21" applyFont="1" applyBorder="1" applyAlignment="1">
      <alignment vertical="center"/>
      <protection/>
    </xf>
    <xf numFmtId="0" fontId="10" fillId="59" borderId="0" xfId="21" applyFont="1" applyFill="1" applyBorder="1" applyAlignment="1">
      <alignment vertical="center"/>
      <protection/>
    </xf>
    <xf numFmtId="168" fontId="8" fillId="59" borderId="0" xfId="21" applyNumberFormat="1" applyFont="1" applyFill="1" applyBorder="1" applyAlignment="1">
      <alignment vertical="center"/>
      <protection/>
    </xf>
    <xf numFmtId="0" fontId="8" fillId="0" borderId="0" xfId="1263" applyFont="1" applyFill="1" applyBorder="1">
      <alignment/>
      <protection/>
    </xf>
    <xf numFmtId="0" fontId="8" fillId="0" borderId="25" xfId="1263" applyFont="1" applyFill="1" applyBorder="1">
      <alignment/>
      <protection/>
    </xf>
    <xf numFmtId="0" fontId="8" fillId="0" borderId="0" xfId="21" applyFont="1" applyAlignment="1">
      <alignment vertical="center"/>
      <protection/>
    </xf>
    <xf numFmtId="0" fontId="10" fillId="0" borderId="0" xfId="1263" applyFont="1" applyFill="1" applyBorder="1" applyAlignment="1">
      <alignment horizontal="left" vertical="center"/>
      <protection/>
    </xf>
    <xf numFmtId="0" fontId="8" fillId="0" borderId="0" xfId="196" applyNumberFormat="1" applyFont="1" applyFill="1" applyAlignment="1" applyProtection="1">
      <alignment horizontal="justify" vertical="center" wrapText="1"/>
      <protection/>
    </xf>
    <xf numFmtId="168" fontId="10" fillId="61" borderId="33" xfId="15" applyNumberFormat="1" applyFont="1" applyFill="1" applyBorder="1" applyAlignment="1">
      <alignment vertical="center"/>
      <protection/>
    </xf>
    <xf numFmtId="168" fontId="10" fillId="61" borderId="20" xfId="15" applyNumberFormat="1" applyFont="1" applyFill="1" applyBorder="1" applyAlignment="1">
      <alignment vertical="center"/>
      <protection/>
    </xf>
    <xf numFmtId="168" fontId="10" fillId="61" borderId="34" xfId="15" applyNumberFormat="1" applyFont="1" applyFill="1" applyBorder="1" applyAlignment="1">
      <alignment vertical="center"/>
      <protection/>
    </xf>
    <xf numFmtId="0" fontId="2" fillId="0" borderId="0" xfId="17" applyFont="1" applyFill="1" applyBorder="1" applyAlignment="1">
      <alignment horizontal="left" vertical="center" wrapText="1"/>
      <protection/>
    </xf>
    <xf numFmtId="0" fontId="10" fillId="0" borderId="0" xfId="15" applyFont="1" applyFill="1" applyBorder="1" applyAlignment="1" applyProtection="1">
      <alignment horizontal="justify" vertical="center"/>
      <protection locked="0"/>
    </xf>
    <xf numFmtId="168" fontId="8" fillId="0" borderId="0" xfId="15" applyNumberFormat="1" applyFont="1" applyFill="1" applyBorder="1" applyAlignment="1" applyProtection="1">
      <alignment horizontal="justify" vertical="center"/>
      <protection locked="0"/>
    </xf>
    <xf numFmtId="168" fontId="10" fillId="0" borderId="0" xfId="15" applyNumberFormat="1" applyFont="1" applyFill="1" applyBorder="1" applyAlignment="1" applyProtection="1">
      <alignment horizontal="justify" vertical="center"/>
      <protection locked="0"/>
    </xf>
    <xf numFmtId="0" fontId="0" fillId="0" borderId="0" xfId="15" applyFont="1" applyFill="1" applyAlignment="1">
      <alignment vertical="center"/>
      <protection/>
    </xf>
    <xf numFmtId="0" fontId="0" fillId="0" borderId="0" xfId="15" applyFont="1" applyFill="1" applyBorder="1" applyAlignment="1">
      <alignment vertical="center"/>
      <protection/>
    </xf>
    <xf numFmtId="0" fontId="0" fillId="0" borderId="28" xfId="15" applyFont="1" applyFill="1" applyBorder="1" applyAlignment="1">
      <alignment vertical="center"/>
      <protection/>
    </xf>
    <xf numFmtId="0" fontId="0" fillId="0" borderId="32" xfId="15" applyFont="1" applyFill="1" applyBorder="1" applyAlignment="1">
      <alignment vertical="center"/>
      <protection/>
    </xf>
    <xf numFmtId="0" fontId="0" fillId="0" borderId="31" xfId="15" applyFont="1" applyFill="1" applyBorder="1" applyAlignment="1">
      <alignment vertical="center"/>
      <protection/>
    </xf>
    <xf numFmtId="0" fontId="9" fillId="0" borderId="0" xfId="17" applyFont="1" applyFill="1" applyBorder="1" applyAlignment="1">
      <alignment horizontal="left" vertical="center"/>
      <protection/>
    </xf>
    <xf numFmtId="0" fontId="0" fillId="0" borderId="0" xfId="17" applyFont="1" applyFill="1" applyAlignment="1" applyProtection="1">
      <alignment horizontal="left" vertical="center"/>
      <protection/>
    </xf>
    <xf numFmtId="0" fontId="2" fillId="0" borderId="0" xfId="17" applyFont="1" applyAlignment="1">
      <alignment vertical="center"/>
      <protection/>
    </xf>
    <xf numFmtId="0" fontId="2" fillId="0" borderId="0" xfId="17" applyFont="1" applyAlignment="1">
      <alignment horizontal="right" vertical="center"/>
      <protection/>
    </xf>
    <xf numFmtId="0" fontId="0" fillId="0" borderId="0" xfId="17" applyFont="1" applyAlignment="1">
      <alignment vertical="center"/>
      <protection/>
    </xf>
    <xf numFmtId="49" fontId="2" fillId="0" borderId="0" xfId="17" applyNumberFormat="1" applyFont="1" applyAlignment="1">
      <alignment vertical="center"/>
      <protection/>
    </xf>
    <xf numFmtId="49" fontId="2" fillId="0" borderId="0" xfId="17" applyNumberFormat="1" applyFont="1" applyBorder="1" applyAlignment="1">
      <alignment vertical="center"/>
      <protection/>
    </xf>
    <xf numFmtId="0" fontId="2" fillId="0" borderId="0" xfId="17" applyFont="1" applyBorder="1" applyAlignment="1">
      <alignment horizontal="right" vertical="center"/>
      <protection/>
    </xf>
    <xf numFmtId="168" fontId="2" fillId="0" borderId="0" xfId="17" applyNumberFormat="1" applyFont="1" applyBorder="1" applyAlignment="1">
      <alignment horizontal="center" vertical="center"/>
      <protection/>
    </xf>
    <xf numFmtId="168" fontId="9" fillId="0" borderId="0" xfId="17" applyNumberFormat="1" applyFont="1" applyFill="1" applyBorder="1" applyAlignment="1">
      <alignment horizontal="center" vertical="center"/>
      <protection/>
    </xf>
    <xf numFmtId="49" fontId="2" fillId="0" borderId="23" xfId="17" applyNumberFormat="1" applyFont="1" applyBorder="1" applyAlignment="1">
      <alignment vertical="center"/>
      <protection/>
    </xf>
    <xf numFmtId="0" fontId="2" fillId="0" borderId="23" xfId="17" applyFont="1" applyBorder="1" applyAlignment="1">
      <alignment horizontal="right" vertical="center"/>
      <protection/>
    </xf>
    <xf numFmtId="168" fontId="2" fillId="0" borderId="23" xfId="17" applyNumberFormat="1" applyFont="1" applyBorder="1" applyAlignment="1">
      <alignment horizontal="center" vertical="center"/>
      <protection/>
    </xf>
    <xf numFmtId="168" fontId="9" fillId="0" borderId="23" xfId="17" applyNumberFormat="1" applyFont="1" applyFill="1" applyBorder="1" applyAlignment="1">
      <alignment horizontal="center" vertical="center"/>
      <protection/>
    </xf>
    <xf numFmtId="0" fontId="2" fillId="0" borderId="0" xfId="17" applyNumberFormat="1" applyFont="1" applyAlignment="1">
      <alignment vertical="center"/>
      <protection/>
    </xf>
    <xf numFmtId="0" fontId="9" fillId="0" borderId="0" xfId="17" applyNumberFormat="1" applyFont="1" applyBorder="1" applyAlignment="1" quotePrefix="1">
      <alignment horizontal="left" vertical="center"/>
      <protection/>
    </xf>
    <xf numFmtId="0" fontId="9" fillId="0" borderId="0" xfId="17" applyNumberFormat="1" applyFont="1" applyBorder="1" applyAlignment="1" applyProtection="1">
      <alignment vertical="center"/>
      <protection locked="0"/>
    </xf>
    <xf numFmtId="170" fontId="10" fillId="0" borderId="0" xfId="17" applyNumberFormat="1" applyFont="1" applyFill="1" applyBorder="1" applyAlignment="1" applyProtection="1">
      <alignment vertical="center"/>
      <protection locked="0"/>
    </xf>
    <xf numFmtId="0" fontId="0" fillId="0" borderId="0" xfId="17" applyFont="1" applyBorder="1" applyAlignment="1">
      <alignment vertical="center"/>
      <protection/>
    </xf>
    <xf numFmtId="0" fontId="5" fillId="0" borderId="0" xfId="17" applyFont="1" applyAlignment="1">
      <alignment vertical="center"/>
      <protection/>
    </xf>
    <xf numFmtId="0" fontId="9" fillId="0" borderId="0" xfId="17" applyNumberFormat="1" applyFont="1" applyBorder="1" applyAlignment="1" applyProtection="1">
      <alignment horizontal="left" vertical="center"/>
      <protection locked="0"/>
    </xf>
    <xf numFmtId="0" fontId="0" fillId="0" borderId="0" xfId="17" applyNumberFormat="1" applyFont="1" applyBorder="1" applyAlignment="1">
      <alignment vertical="center"/>
      <protection/>
    </xf>
    <xf numFmtId="0" fontId="10" fillId="0" borderId="0" xfId="1263" applyFont="1" applyFill="1" applyAlignment="1">
      <alignment horizontal="justify" vertical="center"/>
      <protection/>
    </xf>
    <xf numFmtId="0" fontId="0" fillId="0" borderId="0" xfId="17" applyFont="1" applyFill="1" applyBorder="1" applyAlignment="1">
      <alignment vertical="center"/>
      <protection/>
    </xf>
    <xf numFmtId="0" fontId="5" fillId="0" borderId="0" xfId="17" applyFont="1" applyFill="1" applyAlignment="1">
      <alignment vertical="center"/>
      <protection/>
    </xf>
    <xf numFmtId="0" fontId="2" fillId="0" borderId="0" xfId="17" applyFont="1" applyBorder="1" applyAlignment="1">
      <alignment vertical="center"/>
      <protection/>
    </xf>
    <xf numFmtId="0" fontId="9" fillId="0" borderId="0" xfId="1263" applyFont="1" applyFill="1">
      <alignment/>
      <protection/>
    </xf>
    <xf numFmtId="0" fontId="75" fillId="0" borderId="0" xfId="1263" applyFont="1" applyFill="1" applyAlignment="1">
      <alignment horizontal="justify" vertical="center" wrapText="1"/>
      <protection/>
    </xf>
    <xf numFmtId="0" fontId="2" fillId="0" borderId="0" xfId="1263" applyFont="1" applyFill="1" applyAlignment="1">
      <alignment vertical="center" wrapText="1"/>
      <protection/>
    </xf>
    <xf numFmtId="0" fontId="2" fillId="0" borderId="0" xfId="17" applyFont="1" applyFill="1" applyBorder="1" applyAlignment="1" applyProtection="1">
      <alignment vertical="center"/>
      <protection locked="0"/>
    </xf>
    <xf numFmtId="168" fontId="2" fillId="0" borderId="0" xfId="17" applyNumberFormat="1" applyFont="1" applyFill="1" applyBorder="1" applyAlignment="1" applyProtection="1">
      <alignment horizontal="justify" vertical="center"/>
      <protection locked="0"/>
    </xf>
    <xf numFmtId="0" fontId="2" fillId="0" borderId="0" xfId="17" applyNumberFormat="1" applyFont="1" applyBorder="1" applyAlignment="1">
      <alignment vertical="center"/>
      <protection/>
    </xf>
    <xf numFmtId="0" fontId="9" fillId="0" borderId="0" xfId="1408" applyFont="1" applyBorder="1" applyAlignment="1" applyProtection="1">
      <alignment horizontal="left" vertical="center" wrapText="1"/>
      <protection/>
    </xf>
    <xf numFmtId="0" fontId="2" fillId="0" borderId="0" xfId="1408" applyFont="1" applyBorder="1" applyAlignment="1" applyProtection="1">
      <alignment vertical="center" wrapText="1"/>
      <protection/>
    </xf>
    <xf numFmtId="0" fontId="9" fillId="0" borderId="0" xfId="1408" applyFont="1" applyBorder="1" applyAlignment="1" applyProtection="1">
      <alignment vertical="center" wrapText="1"/>
      <protection/>
    </xf>
    <xf numFmtId="0" fontId="18" fillId="0" borderId="0" xfId="17" applyFont="1" applyAlignment="1">
      <alignment vertical="center"/>
      <protection/>
    </xf>
    <xf numFmtId="168" fontId="0" fillId="0" borderId="0" xfId="17" applyNumberFormat="1" applyFont="1" applyBorder="1" applyAlignment="1" applyProtection="1">
      <alignment vertical="center"/>
      <protection locked="0"/>
    </xf>
    <xf numFmtId="0" fontId="0" fillId="0" borderId="0" xfId="17" applyFont="1" applyBorder="1" applyAlignment="1" applyProtection="1">
      <alignment horizontal="left" vertical="center" indent="1"/>
      <protection locked="0"/>
    </xf>
    <xf numFmtId="0" fontId="0" fillId="0" borderId="0" xfId="17" applyFont="1" applyBorder="1" applyAlignment="1">
      <alignment vertical="center"/>
      <protection/>
    </xf>
    <xf numFmtId="0" fontId="0" fillId="0" borderId="0" xfId="17" applyFont="1" applyBorder="1" applyAlignment="1" applyProtection="1">
      <alignment horizontal="right" vertical="center"/>
      <protection locked="0"/>
    </xf>
    <xf numFmtId="0" fontId="2" fillId="0" borderId="0" xfId="17" applyFont="1" applyAlignment="1" applyProtection="1">
      <alignment horizontal="right" vertical="center"/>
      <protection locked="0"/>
    </xf>
    <xf numFmtId="168" fontId="2" fillId="0" borderId="0" xfId="17" applyNumberFormat="1" applyFont="1" applyAlignment="1" applyProtection="1">
      <alignment vertical="center"/>
      <protection locked="0"/>
    </xf>
    <xf numFmtId="0" fontId="10" fillId="0" borderId="0" xfId="17" applyNumberFormat="1" applyFont="1" applyBorder="1" applyAlignment="1" applyProtection="1">
      <alignment horizontal="left" vertical="center"/>
      <protection locked="0"/>
    </xf>
    <xf numFmtId="0" fontId="9" fillId="0" borderId="0" xfId="17" applyNumberFormat="1" applyFont="1" applyBorder="1" applyAlignment="1">
      <alignment horizontal="left" vertical="center"/>
      <protection/>
    </xf>
    <xf numFmtId="0" fontId="2" fillId="0" borderId="0" xfId="17" applyNumberFormat="1" applyFont="1" applyAlignment="1" applyProtection="1">
      <alignment vertical="center"/>
      <protection locked="0"/>
    </xf>
    <xf numFmtId="0" fontId="10" fillId="0" borderId="0" xfId="17" applyNumberFormat="1" applyFont="1" applyBorder="1" applyAlignment="1" applyProtection="1">
      <alignment horizontal="left" vertical="top" wrapText="1"/>
      <protection locked="0"/>
    </xf>
    <xf numFmtId="0" fontId="0" fillId="0" borderId="0" xfId="17" applyFont="1" applyAlignment="1" applyProtection="1">
      <alignment wrapText="1"/>
      <protection locked="0"/>
    </xf>
    <xf numFmtId="0" fontId="8" fillId="0" borderId="0" xfId="17" applyNumberFormat="1" applyFont="1" applyBorder="1" applyAlignment="1" applyProtection="1">
      <alignment horizontal="left" vertical="top" wrapText="1"/>
      <protection locked="0"/>
    </xf>
    <xf numFmtId="0" fontId="10" fillId="0" borderId="0" xfId="17" applyFont="1" applyFill="1" applyBorder="1" applyAlignment="1" applyProtection="1">
      <alignment horizontal="left" vertical="center"/>
      <protection locked="0"/>
    </xf>
    <xf numFmtId="168" fontId="8" fillId="0" borderId="0" xfId="17" applyNumberFormat="1" applyFont="1" applyFill="1" applyBorder="1" applyAlignment="1" applyProtection="1">
      <alignment vertical="center"/>
      <protection locked="0"/>
    </xf>
    <xf numFmtId="168" fontId="10" fillId="0" borderId="0" xfId="17" applyNumberFormat="1" applyFont="1" applyFill="1" applyBorder="1" applyAlignment="1" applyProtection="1">
      <alignment vertical="center"/>
      <protection locked="0"/>
    </xf>
    <xf numFmtId="0" fontId="2" fillId="0" borderId="24" xfId="17" applyFont="1" applyFill="1" applyBorder="1" applyAlignment="1" applyProtection="1">
      <alignment horizontal="left" vertical="center" indent="1"/>
      <protection locked="0"/>
    </xf>
    <xf numFmtId="168" fontId="8" fillId="0" borderId="24" xfId="17" applyNumberFormat="1" applyFont="1" applyFill="1" applyBorder="1" applyAlignment="1" applyProtection="1">
      <alignment vertical="center"/>
      <protection locked="0"/>
    </xf>
    <xf numFmtId="168" fontId="10" fillId="0" borderId="24" xfId="17" applyNumberFormat="1" applyFont="1" applyFill="1" applyBorder="1" applyAlignment="1" applyProtection="1">
      <alignment vertical="center"/>
      <protection locked="0"/>
    </xf>
    <xf numFmtId="0" fontId="2" fillId="0" borderId="0" xfId="17" applyFont="1" applyAlignment="1" applyProtection="1">
      <alignment vertical="center"/>
      <protection locked="0"/>
    </xf>
    <xf numFmtId="0" fontId="0" fillId="0" borderId="0" xfId="17" applyFont="1" applyAlignment="1" applyProtection="1">
      <alignment vertical="center"/>
      <protection locked="0"/>
    </xf>
    <xf numFmtId="168" fontId="2" fillId="0" borderId="0" xfId="17" applyNumberFormat="1" applyFont="1" applyAlignment="1">
      <alignment vertical="center"/>
      <protection/>
    </xf>
    <xf numFmtId="0" fontId="9" fillId="0" borderId="0" xfId="17" applyFont="1" applyBorder="1" applyAlignment="1">
      <alignment horizontal="left" vertical="center"/>
      <protection/>
    </xf>
    <xf numFmtId="168" fontId="2" fillId="55" borderId="47" xfId="17" applyNumberFormat="1" applyFont="1" applyFill="1" applyBorder="1" applyAlignment="1">
      <alignment vertical="center"/>
      <protection/>
    </xf>
    <xf numFmtId="0" fontId="8" fillId="0" borderId="0" xfId="17" applyNumberFormat="1" applyFont="1" applyAlignment="1">
      <alignment vertical="center"/>
      <protection/>
    </xf>
    <xf numFmtId="168" fontId="2" fillId="0" borderId="34" xfId="17" applyNumberFormat="1" applyFont="1" applyBorder="1" applyAlignment="1">
      <alignment vertical="center"/>
      <protection/>
    </xf>
    <xf numFmtId="168" fontId="2" fillId="0" borderId="25" xfId="17" applyNumberFormat="1" applyFont="1" applyBorder="1" applyAlignment="1">
      <alignment vertical="center"/>
      <protection/>
    </xf>
    <xf numFmtId="168" fontId="2" fillId="0" borderId="0" xfId="17" applyNumberFormat="1" applyFont="1" applyBorder="1" applyAlignment="1">
      <alignment vertical="center"/>
      <protection/>
    </xf>
    <xf numFmtId="168" fontId="2" fillId="0" borderId="47" xfId="17" applyNumberFormat="1" applyFont="1" applyBorder="1" applyAlignment="1">
      <alignment vertical="center"/>
      <protection/>
    </xf>
    <xf numFmtId="171" fontId="10" fillId="0" borderId="0" xfId="15" applyNumberFormat="1" applyFont="1" applyFill="1" applyBorder="1" applyAlignment="1">
      <alignment vertical="center"/>
      <protection/>
    </xf>
    <xf numFmtId="0" fontId="10" fillId="0" borderId="0" xfId="0" applyFont="1" applyAlignment="1">
      <alignment/>
    </xf>
    <xf numFmtId="0" fontId="9" fillId="0" borderId="0" xfId="1263" applyFont="1" applyFill="1" applyAlignment="1">
      <alignment horizontal="left" vertical="center" wrapText="1"/>
      <protection/>
    </xf>
    <xf numFmtId="0" fontId="11" fillId="0" borderId="0" xfId="0" applyFont="1" applyFill="1" applyBorder="1" applyAlignment="1">
      <alignment horizontal="left" vertical="center"/>
    </xf>
    <xf numFmtId="0" fontId="55" fillId="0" borderId="0" xfId="1206" applyFont="1" applyBorder="1" applyAlignment="1">
      <alignment vertical="top" wrapText="1"/>
      <protection/>
    </xf>
    <xf numFmtId="0" fontId="0" fillId="0" borderId="0" xfId="1263" applyAlignment="1">
      <alignment horizontal="center" vertical="center"/>
      <protection/>
    </xf>
    <xf numFmtId="0" fontId="8" fillId="0" borderId="25" xfId="1263" applyFont="1" applyBorder="1" applyAlignment="1">
      <alignment horizontal="right" vertical="center"/>
      <protection/>
    </xf>
    <xf numFmtId="0" fontId="8" fillId="0" borderId="25" xfId="1263" applyFont="1" applyFill="1" applyBorder="1" applyAlignment="1">
      <alignment vertical="center"/>
      <protection/>
    </xf>
    <xf numFmtId="0" fontId="10" fillId="59" borderId="0" xfId="1263" applyFont="1" applyFill="1" applyBorder="1" applyAlignment="1">
      <alignment horizontal="right" vertical="center"/>
      <protection/>
    </xf>
    <xf numFmtId="0" fontId="9" fillId="59" borderId="0" xfId="1263" applyFont="1" applyFill="1" applyBorder="1" applyAlignment="1">
      <alignment horizontal="right" vertical="center"/>
      <protection/>
    </xf>
    <xf numFmtId="0" fontId="9" fillId="59" borderId="24" xfId="1263" applyFont="1" applyFill="1" applyBorder="1" applyAlignment="1">
      <alignment horizontal="right" vertical="center"/>
      <protection/>
    </xf>
    <xf numFmtId="168" fontId="10" fillId="59" borderId="0" xfId="1263" applyNumberFormat="1" applyFont="1" applyFill="1" applyBorder="1" applyAlignment="1">
      <alignment horizontal="center" vertical="center"/>
      <protection/>
    </xf>
    <xf numFmtId="0" fontId="5" fillId="0" borderId="0" xfId="1263" applyFont="1" applyAlignment="1">
      <alignment vertical="center"/>
      <protection/>
    </xf>
    <xf numFmtId="0" fontId="5" fillId="0" borderId="0" xfId="1263" applyFont="1" applyAlignment="1">
      <alignment horizontal="center" vertical="center"/>
      <protection/>
    </xf>
    <xf numFmtId="168" fontId="9" fillId="59" borderId="33" xfId="1263" applyNumberFormat="1" applyFont="1" applyFill="1" applyBorder="1" applyAlignment="1">
      <alignment vertical="center"/>
      <protection/>
    </xf>
    <xf numFmtId="168" fontId="9" fillId="0" borderId="30" xfId="1263" applyNumberFormat="1" applyFont="1" applyFill="1" applyBorder="1" applyAlignment="1">
      <alignment vertical="center"/>
      <protection/>
    </xf>
    <xf numFmtId="168" fontId="2" fillId="0" borderId="33" xfId="1263" applyNumberFormat="1" applyFont="1" applyFill="1" applyBorder="1" applyAlignment="1">
      <alignment vertical="center"/>
      <protection/>
    </xf>
    <xf numFmtId="168" fontId="9" fillId="59" borderId="20" xfId="1263" applyNumberFormat="1" applyFont="1" applyFill="1" applyBorder="1" applyAlignment="1">
      <alignment vertical="center"/>
      <protection/>
    </xf>
    <xf numFmtId="168" fontId="2" fillId="0" borderId="20" xfId="1263" applyNumberFormat="1" applyFont="1" applyFill="1" applyBorder="1" applyAlignment="1">
      <alignment vertical="center"/>
      <protection/>
    </xf>
    <xf numFmtId="168" fontId="2" fillId="0" borderId="30" xfId="1263" applyNumberFormat="1" applyFont="1" applyFill="1" applyBorder="1" applyAlignment="1">
      <alignment vertical="center"/>
      <protection/>
    </xf>
    <xf numFmtId="168" fontId="9" fillId="59" borderId="30" xfId="1263" applyNumberFormat="1" applyFont="1" applyFill="1" applyBorder="1" applyAlignment="1">
      <alignment vertical="center"/>
      <protection/>
    </xf>
    <xf numFmtId="0" fontId="2" fillId="0" borderId="0" xfId="1263" applyFont="1" applyAlignment="1">
      <alignment vertical="center" wrapText="1"/>
      <protection/>
    </xf>
    <xf numFmtId="168" fontId="2" fillId="0" borderId="34" xfId="1263" applyNumberFormat="1" applyFont="1" applyFill="1" applyBorder="1" applyAlignment="1">
      <alignment vertical="center"/>
      <protection/>
    </xf>
    <xf numFmtId="0" fontId="2" fillId="0" borderId="0" xfId="1263" applyFont="1" applyAlignment="1" quotePrefix="1">
      <alignment horizontal="left" vertical="center"/>
      <protection/>
    </xf>
    <xf numFmtId="168" fontId="9" fillId="59" borderId="25" xfId="1263" applyNumberFormat="1" applyFont="1" applyFill="1" applyBorder="1" applyAlignment="1">
      <alignment vertical="center"/>
      <protection/>
    </xf>
    <xf numFmtId="168" fontId="9" fillId="59" borderId="39" xfId="1263" applyNumberFormat="1" applyFont="1" applyFill="1" applyBorder="1" applyAlignment="1">
      <alignment vertical="center"/>
      <protection/>
    </xf>
    <xf numFmtId="168" fontId="2" fillId="0" borderId="39" xfId="1263" applyNumberFormat="1" applyFont="1" applyFill="1" applyBorder="1" applyAlignment="1">
      <alignment vertical="center"/>
      <protection/>
    </xf>
    <xf numFmtId="0" fontId="10" fillId="59" borderId="0" xfId="1263" applyFont="1" applyFill="1">
      <alignment/>
      <protection/>
    </xf>
    <xf numFmtId="0" fontId="0" fillId="0" borderId="0" xfId="1263" applyFont="1" applyBorder="1" applyAlignment="1">
      <alignment vertical="center"/>
      <protection/>
    </xf>
    <xf numFmtId="168" fontId="10" fillId="58" borderId="0" xfId="1263" applyNumberFormat="1" applyFont="1" applyFill="1" applyBorder="1" applyAlignment="1">
      <alignment vertical="center"/>
      <protection/>
    </xf>
    <xf numFmtId="0" fontId="6" fillId="0" borderId="0" xfId="1263" applyFont="1" applyBorder="1" applyAlignment="1">
      <alignment vertical="center"/>
      <protection/>
    </xf>
    <xf numFmtId="168" fontId="5" fillId="0" borderId="0" xfId="1263" applyNumberFormat="1" applyFont="1" applyAlignment="1">
      <alignment vertical="center"/>
      <protection/>
    </xf>
    <xf numFmtId="168" fontId="8" fillId="0" borderId="0" xfId="1263" applyNumberFormat="1" applyFont="1" applyFill="1" applyBorder="1" applyAlignment="1">
      <alignment horizontal="center" vertical="center" wrapText="1"/>
      <protection/>
    </xf>
    <xf numFmtId="0" fontId="9" fillId="0" borderId="0" xfId="1263" applyFont="1" applyBorder="1" applyAlignment="1" quotePrefix="1">
      <alignment horizontal="left" vertical="center" wrapText="1"/>
      <protection/>
    </xf>
    <xf numFmtId="0" fontId="0" fillId="0" borderId="0" xfId="0" applyAlignment="1">
      <alignment vertical="center"/>
    </xf>
    <xf numFmtId="174" fontId="2" fillId="0" borderId="24" xfId="0" applyNumberFormat="1" applyFont="1" applyFill="1" applyBorder="1" applyAlignment="1">
      <alignment vertical="center"/>
    </xf>
    <xf numFmtId="3" fontId="11" fillId="0" borderId="0" xfId="0" applyNumberFormat="1" applyFont="1" applyFill="1" applyBorder="1" applyAlignment="1">
      <alignment vertical="center" wrapText="1"/>
    </xf>
    <xf numFmtId="0" fontId="9" fillId="0" borderId="0" xfId="0" applyFont="1" applyFill="1" applyBorder="1" applyAlignment="1" quotePrefix="1">
      <alignment horizontal="left" vertical="center"/>
    </xf>
    <xf numFmtId="0" fontId="2" fillId="0" borderId="25" xfId="0" applyFont="1" applyFill="1" applyBorder="1" applyAlignment="1">
      <alignment horizontal="left" vertical="center" wrapText="1"/>
    </xf>
    <xf numFmtId="0" fontId="9" fillId="0" borderId="0" xfId="1263" applyFont="1" applyBorder="1" applyAlignment="1">
      <alignment horizontal="right" vertical="center"/>
      <protection/>
    </xf>
    <xf numFmtId="0" fontId="11" fillId="0" borderId="0" xfId="1263" applyFont="1" applyBorder="1" applyAlignment="1">
      <alignment vertical="center"/>
      <protection/>
    </xf>
    <xf numFmtId="0" fontId="9" fillId="0" borderId="0" xfId="1263" applyFont="1" applyAlignment="1">
      <alignment horizontal="right" vertical="center"/>
      <protection/>
    </xf>
    <xf numFmtId="168" fontId="9" fillId="0" borderId="23" xfId="1263" applyNumberFormat="1" applyFont="1" applyFill="1" applyBorder="1" applyAlignment="1">
      <alignment horizontal="center" vertical="center"/>
      <protection/>
    </xf>
    <xf numFmtId="0" fontId="2" fillId="0" borderId="0" xfId="1263" applyNumberFormat="1" applyFont="1" applyAlignment="1">
      <alignment vertical="center"/>
      <protection/>
    </xf>
    <xf numFmtId="168" fontId="0" fillId="0" borderId="0" xfId="1263" applyNumberFormat="1" applyFont="1" applyBorder="1" applyAlignment="1" applyProtection="1">
      <alignment vertical="center"/>
      <protection locked="0"/>
    </xf>
    <xf numFmtId="168" fontId="0" fillId="0" borderId="0" xfId="1263" applyNumberFormat="1" applyFont="1" applyFill="1" applyBorder="1" applyAlignment="1" applyProtection="1">
      <alignment vertical="center"/>
      <protection locked="0"/>
    </xf>
    <xf numFmtId="168" fontId="6" fillId="0" borderId="0" xfId="1263" applyNumberFormat="1" applyFont="1" applyFill="1" applyBorder="1" applyAlignment="1" applyProtection="1">
      <alignment vertical="center"/>
      <protection locked="0"/>
    </xf>
    <xf numFmtId="0" fontId="2" fillId="0" borderId="0" xfId="1263" applyFont="1" applyAlignment="1">
      <alignment vertical="top"/>
      <protection/>
    </xf>
    <xf numFmtId="0" fontId="0" fillId="0" borderId="0" xfId="1263" applyNumberFormat="1" applyFont="1" applyAlignment="1">
      <alignment vertical="top"/>
      <protection/>
    </xf>
    <xf numFmtId="0" fontId="8" fillId="0" borderId="0" xfId="1263" applyFont="1" applyAlignment="1" applyProtection="1">
      <alignment vertical="center"/>
      <protection locked="0"/>
    </xf>
    <xf numFmtId="0" fontId="0" fillId="0" borderId="0" xfId="1263" applyNumberFormat="1" applyFont="1" applyAlignment="1" quotePrefix="1">
      <alignment horizontal="right" vertical="top"/>
      <protection/>
    </xf>
    <xf numFmtId="0" fontId="6" fillId="0" borderId="0" xfId="1263" applyFont="1" applyBorder="1" applyAlignment="1" applyProtection="1">
      <alignment horizontal="left" vertical="center"/>
      <protection locked="0"/>
    </xf>
    <xf numFmtId="0" fontId="0" fillId="0" borderId="0" xfId="1263" applyNumberFormat="1" applyAlignment="1" applyProtection="1">
      <alignment horizontal="right" vertical="top"/>
      <protection locked="0"/>
    </xf>
    <xf numFmtId="0" fontId="2" fillId="0" borderId="0" xfId="1218" applyFont="1">
      <alignment/>
      <protection/>
    </xf>
    <xf numFmtId="0" fontId="0" fillId="0" borderId="0" xfId="1218">
      <alignment/>
      <protection/>
    </xf>
    <xf numFmtId="168" fontId="2" fillId="0" borderId="0" xfId="1263" applyNumberFormat="1" applyFont="1" applyAlignment="1">
      <alignment vertical="center"/>
      <protection/>
    </xf>
    <xf numFmtId="168" fontId="9" fillId="0" borderId="0" xfId="1263" applyNumberFormat="1" applyFont="1" applyAlignment="1">
      <alignment vertical="center"/>
      <protection/>
    </xf>
    <xf numFmtId="168" fontId="2" fillId="0" borderId="0" xfId="1263" applyNumberFormat="1" applyFont="1" applyBorder="1" applyAlignment="1">
      <alignment horizontal="center" vertical="center"/>
      <protection/>
    </xf>
    <xf numFmtId="168" fontId="2" fillId="0" borderId="0" xfId="1263" applyNumberFormat="1" applyFont="1" applyFill="1" applyBorder="1" applyAlignment="1">
      <alignment horizontal="center" vertical="center"/>
      <protection/>
    </xf>
    <xf numFmtId="168" fontId="9" fillId="0" borderId="0" xfId="1263" applyNumberFormat="1" applyFont="1" applyFill="1" applyBorder="1" applyAlignment="1">
      <alignment horizontal="center" vertical="center"/>
      <protection/>
    </xf>
    <xf numFmtId="182" fontId="10" fillId="59" borderId="25" xfId="100" applyNumberFormat="1" applyFont="1" applyFill="1" applyBorder="1" applyAlignment="1" applyProtection="1">
      <alignment vertical="center"/>
      <protection/>
    </xf>
    <xf numFmtId="49" fontId="2" fillId="0" borderId="0" xfId="21" applyNumberFormat="1" applyFont="1" applyAlignment="1">
      <alignment vertical="center"/>
      <protection/>
    </xf>
    <xf numFmtId="49" fontId="2" fillId="0" borderId="0" xfId="21" applyNumberFormat="1" applyFont="1" applyBorder="1" applyAlignment="1">
      <alignment vertical="center"/>
      <protection/>
    </xf>
    <xf numFmtId="0" fontId="2" fillId="0" borderId="0" xfId="21" applyFont="1" applyBorder="1" applyAlignment="1">
      <alignment horizontal="right" vertical="center"/>
      <protection/>
    </xf>
    <xf numFmtId="0" fontId="2" fillId="0" borderId="0" xfId="21" applyFont="1" applyBorder="1" applyAlignment="1">
      <alignment vertical="center"/>
      <protection/>
    </xf>
    <xf numFmtId="0" fontId="9" fillId="59" borderId="0" xfId="21" applyFont="1" applyFill="1" applyBorder="1" applyAlignment="1">
      <alignment horizontal="right" vertical="center"/>
      <protection/>
    </xf>
    <xf numFmtId="49" fontId="2" fillId="0" borderId="23" xfId="21" applyNumberFormat="1" applyFont="1" applyBorder="1" applyAlignment="1">
      <alignment vertical="center"/>
      <protection/>
    </xf>
    <xf numFmtId="0" fontId="2" fillId="0" borderId="23" xfId="21" applyFont="1" applyBorder="1" applyAlignment="1">
      <alignment horizontal="right" vertical="center"/>
      <protection/>
    </xf>
    <xf numFmtId="168" fontId="9" fillId="59" borderId="23" xfId="21" applyNumberFormat="1" applyFont="1" applyFill="1" applyBorder="1" applyAlignment="1">
      <alignment horizontal="center" vertical="center"/>
      <protection/>
    </xf>
    <xf numFmtId="0" fontId="0" fillId="0" borderId="0" xfId="21" applyNumberFormat="1" applyFont="1" applyAlignment="1">
      <alignment vertical="center"/>
      <protection/>
    </xf>
    <xf numFmtId="0" fontId="9" fillId="0" borderId="0" xfId="21" applyFont="1" applyAlignment="1">
      <alignment vertical="center"/>
      <protection/>
    </xf>
    <xf numFmtId="0" fontId="9" fillId="0" borderId="0" xfId="21" applyNumberFormat="1" applyFont="1" applyAlignment="1">
      <alignment vertical="center"/>
      <protection/>
    </xf>
    <xf numFmtId="1" fontId="8" fillId="0" borderId="0" xfId="1409" applyNumberFormat="1" applyFont="1" applyFill="1" applyBorder="1" applyAlignment="1">
      <alignment vertical="center"/>
      <protection/>
    </xf>
    <xf numFmtId="168" fontId="10" fillId="0" borderId="0" xfId="1409" applyNumberFormat="1" applyFont="1" applyFill="1" applyBorder="1" applyAlignment="1">
      <alignment vertical="center"/>
      <protection/>
    </xf>
    <xf numFmtId="172" fontId="45" fillId="0" borderId="0" xfId="246" applyNumberFormat="1" applyFont="1" applyBorder="1" applyAlignment="1" applyProtection="1">
      <alignment horizontal="left" vertical="center"/>
      <protection/>
    </xf>
    <xf numFmtId="172" fontId="45" fillId="0" borderId="0" xfId="100" applyNumberFormat="1" applyFont="1" applyBorder="1" applyAlignment="1" applyProtection="1">
      <alignment horizontal="left" vertical="center"/>
      <protection/>
    </xf>
    <xf numFmtId="0" fontId="2" fillId="61" borderId="23" xfId="1410" applyFont="1" applyFill="1" applyBorder="1" applyAlignment="1">
      <alignment vertical="center"/>
      <protection/>
    </xf>
    <xf numFmtId="0" fontId="8" fillId="0" borderId="0" xfId="15" applyFont="1" applyFill="1" applyBorder="1" applyAlignment="1">
      <alignment horizontal="right" vertical="center"/>
      <protection/>
    </xf>
    <xf numFmtId="0" fontId="2" fillId="59" borderId="23" xfId="1263" applyFont="1" applyFill="1" applyBorder="1" applyAlignment="1">
      <alignment horizontal="center" vertical="center"/>
      <protection/>
    </xf>
    <xf numFmtId="3" fontId="2" fillId="59" borderId="0" xfId="15" applyNumberFormat="1" applyFont="1" applyFill="1" applyBorder="1" applyAlignment="1" applyProtection="1">
      <alignment horizontal="center" vertical="center"/>
      <protection/>
    </xf>
    <xf numFmtId="0" fontId="2" fillId="59" borderId="0" xfId="21" applyFont="1" applyFill="1" applyBorder="1" applyAlignment="1" applyProtection="1">
      <alignment horizontal="center" vertical="center"/>
      <protection/>
    </xf>
    <xf numFmtId="166" fontId="2" fillId="0" borderId="20" xfId="0" applyNumberFormat="1" applyFont="1" applyFill="1" applyBorder="1" applyAlignment="1">
      <alignment vertical="center"/>
    </xf>
    <xf numFmtId="0" fontId="9" fillId="61" borderId="0" xfId="0" applyFont="1" applyFill="1" applyBorder="1" applyAlignment="1" quotePrefix="1">
      <alignment vertical="center"/>
    </xf>
    <xf numFmtId="0" fontId="2" fillId="0" borderId="0" xfId="0" applyFont="1" applyFill="1" applyBorder="1" applyAlignment="1" quotePrefix="1">
      <alignment vertical="center"/>
    </xf>
    <xf numFmtId="0" fontId="0" fillId="0" borderId="24" xfId="0" applyFont="1" applyFill="1" applyBorder="1" applyAlignment="1">
      <alignment horizontal="right" vertical="center"/>
    </xf>
    <xf numFmtId="0" fontId="9" fillId="0" borderId="25" xfId="1263" applyFont="1" applyBorder="1" applyAlignment="1" quotePrefix="1">
      <alignment horizontal="left" vertical="center"/>
      <protection/>
    </xf>
    <xf numFmtId="0" fontId="2" fillId="0" borderId="25" xfId="1263" applyFont="1" applyBorder="1" applyAlignment="1">
      <alignment horizontal="right" vertical="center"/>
      <protection/>
    </xf>
    <xf numFmtId="168" fontId="9" fillId="0" borderId="39" xfId="1263" applyNumberFormat="1" applyFont="1" applyFill="1" applyBorder="1" applyAlignment="1">
      <alignment vertical="center"/>
      <protection/>
    </xf>
    <xf numFmtId="3" fontId="2" fillId="0" borderId="0" xfId="15" applyNumberFormat="1" applyFont="1" applyFill="1" applyBorder="1" applyAlignment="1" applyProtection="1">
      <alignment horizontal="right" vertical="center"/>
      <protection/>
    </xf>
    <xf numFmtId="0" fontId="49" fillId="0" borderId="25" xfId="0" applyFont="1" applyFill="1" applyBorder="1" applyAlignment="1">
      <alignment horizontal="left" vertical="center"/>
    </xf>
    <xf numFmtId="0" fontId="0" fillId="0" borderId="24" xfId="0" applyFont="1"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0" fontId="8" fillId="0" borderId="0" xfId="15" applyFont="1" applyFill="1" applyBorder="1" applyAlignment="1">
      <alignment horizontal="left" vertical="center"/>
      <protection/>
    </xf>
    <xf numFmtId="0" fontId="8" fillId="0" borderId="0" xfId="1263" applyFont="1" applyBorder="1" applyAlignment="1" applyProtection="1">
      <alignment horizontal="right" vertical="center" indent="1"/>
      <protection/>
    </xf>
    <xf numFmtId="0" fontId="8" fillId="0" borderId="0" xfId="0" applyFont="1" applyAlignment="1">
      <alignment/>
    </xf>
    <xf numFmtId="0" fontId="0" fillId="0" borderId="0" xfId="0" applyFont="1" applyBorder="1" applyAlignment="1">
      <alignment vertical="center"/>
    </xf>
    <xf numFmtId="0" fontId="2" fillId="0" borderId="0" xfId="21" applyFont="1" applyBorder="1" applyAlignment="1" applyProtection="1">
      <alignment horizontal="left" vertical="center"/>
      <protection/>
    </xf>
    <xf numFmtId="168" fontId="2" fillId="0" borderId="0" xfId="21" applyNumberFormat="1" applyFont="1" applyBorder="1" applyAlignment="1" applyProtection="1">
      <alignment vertical="center"/>
      <protection/>
    </xf>
    <xf numFmtId="167" fontId="2" fillId="0" borderId="0" xfId="21" applyNumberFormat="1" applyFont="1" applyBorder="1" applyAlignment="1" applyProtection="1">
      <alignment vertical="center"/>
      <protection/>
    </xf>
    <xf numFmtId="3" fontId="2" fillId="0" borderId="0" xfId="1263" applyNumberFormat="1" applyFont="1" applyBorder="1" applyAlignment="1">
      <alignment horizontal="left" vertical="center" indent="1"/>
      <protection/>
    </xf>
    <xf numFmtId="168" fontId="9" fillId="61" borderId="0" xfId="1410" applyNumberFormat="1" applyFont="1" applyFill="1" applyBorder="1" applyAlignment="1">
      <alignment vertical="center"/>
      <protection/>
    </xf>
    <xf numFmtId="168" fontId="2" fillId="0" borderId="0" xfId="1410" applyNumberFormat="1" applyFont="1" applyFill="1" applyBorder="1" applyAlignment="1">
      <alignment vertical="center"/>
      <protection/>
    </xf>
    <xf numFmtId="0" fontId="2" fillId="0" borderId="0" xfId="1263" applyFont="1">
      <alignment/>
      <protection/>
    </xf>
    <xf numFmtId="3" fontId="9" fillId="0" borderId="0" xfId="1263" applyNumberFormat="1" applyFont="1" applyBorder="1" applyAlignment="1">
      <alignment horizontal="left" vertical="center" indent="2"/>
      <protection/>
    </xf>
    <xf numFmtId="0" fontId="9" fillId="0" borderId="0" xfId="15" applyFont="1" applyAlignment="1" applyProtection="1">
      <alignment horizontal="right" vertical="center"/>
      <protection/>
    </xf>
    <xf numFmtId="0" fontId="9" fillId="0" borderId="0" xfId="1410" applyFont="1" applyAlignment="1">
      <alignment vertical="center"/>
      <protection/>
    </xf>
    <xf numFmtId="0" fontId="11" fillId="0" borderId="0" xfId="21" applyFont="1" applyFill="1" applyBorder="1" applyAlignment="1">
      <alignment horizontal="left" vertical="center" indent="2"/>
      <protection/>
    </xf>
    <xf numFmtId="0" fontId="2" fillId="0" borderId="0" xfId="15" applyNumberFormat="1" applyFont="1" applyBorder="1" applyAlignment="1">
      <alignment vertical="center"/>
      <protection/>
    </xf>
    <xf numFmtId="0" fontId="8" fillId="0" borderId="0" xfId="1263" applyFont="1" applyBorder="1">
      <alignment/>
      <protection/>
    </xf>
    <xf numFmtId="168" fontId="8" fillId="0" borderId="34" xfId="1410" applyNumberFormat="1" applyFont="1" applyFill="1" applyBorder="1" applyAlignment="1">
      <alignment vertical="center"/>
      <protection/>
    </xf>
    <xf numFmtId="168" fontId="0" fillId="0" borderId="0" xfId="0" applyNumberFormat="1" applyBorder="1" applyAlignment="1">
      <alignment vertical="center"/>
    </xf>
    <xf numFmtId="0" fontId="0" fillId="0" borderId="0" xfId="0" applyBorder="1" applyAlignment="1">
      <alignment vertical="center"/>
    </xf>
    <xf numFmtId="3" fontId="9" fillId="59" borderId="25" xfId="0" applyNumberFormat="1" applyFont="1" applyFill="1" applyBorder="1" applyAlignment="1">
      <alignment vertical="center"/>
    </xf>
    <xf numFmtId="3" fontId="8" fillId="0" borderId="0" xfId="1263" applyNumberFormat="1" applyFont="1" applyFill="1" applyBorder="1" applyAlignment="1">
      <alignment horizontal="left" vertical="center" wrapText="1"/>
      <protection/>
    </xf>
    <xf numFmtId="0" fontId="0" fillId="0" borderId="0" xfId="0" applyFont="1" applyAlignment="1">
      <alignment/>
    </xf>
    <xf numFmtId="0" fontId="2" fillId="0" borderId="24" xfId="0" applyFont="1" applyBorder="1" applyAlignment="1">
      <alignment vertical="center"/>
    </xf>
    <xf numFmtId="0" fontId="0" fillId="0" borderId="24" xfId="17" applyNumberFormat="1" applyFont="1" applyBorder="1" applyAlignment="1" applyProtection="1">
      <alignment vertical="center"/>
      <protection locked="0"/>
    </xf>
    <xf numFmtId="0" fontId="2" fillId="59" borderId="0" xfId="15" applyFont="1" applyFill="1" applyAlignment="1">
      <alignment vertical="center"/>
      <protection/>
    </xf>
    <xf numFmtId="0" fontId="0" fillId="0" borderId="0" xfId="0" applyAlignment="1">
      <alignment vertical="center"/>
    </xf>
    <xf numFmtId="171" fontId="2" fillId="59" borderId="0" xfId="15" applyNumberFormat="1" applyFont="1" applyFill="1" applyBorder="1" applyAlignment="1">
      <alignment horizontal="left" vertical="center"/>
      <protection/>
    </xf>
    <xf numFmtId="171" fontId="10" fillId="59" borderId="0" xfId="15" applyNumberFormat="1" applyFont="1" applyFill="1" applyBorder="1" applyAlignment="1">
      <alignment vertical="center"/>
      <protection/>
    </xf>
    <xf numFmtId="0" fontId="8" fillId="0" borderId="24" xfId="21" applyNumberFormat="1" applyFont="1" applyFill="1" applyBorder="1" applyAlignment="1" applyProtection="1">
      <alignment vertical="center" wrapText="1"/>
      <protection/>
    </xf>
    <xf numFmtId="0" fontId="0" fillId="0" borderId="0" xfId="1263" applyFont="1" applyAlignment="1">
      <alignment horizontal="right" vertical="center"/>
      <protection/>
    </xf>
    <xf numFmtId="3" fontId="2" fillId="0" borderId="0" xfId="1218" applyNumberFormat="1" applyFont="1" applyAlignment="1">
      <alignment vertical="center"/>
      <protection/>
    </xf>
    <xf numFmtId="168" fontId="2" fillId="0" borderId="0" xfId="1218" applyNumberFormat="1" applyFont="1" applyFill="1" applyBorder="1" applyAlignment="1">
      <alignment vertical="center"/>
      <protection/>
    </xf>
    <xf numFmtId="0" fontId="50" fillId="0" borderId="0" xfId="1263" applyFont="1" applyAlignment="1">
      <alignment vertical="center"/>
      <protection/>
    </xf>
    <xf numFmtId="0" fontId="9" fillId="0" borderId="0" xfId="1263" applyFont="1" applyBorder="1" applyAlignment="1" applyProtection="1">
      <alignment horizontal="left" vertical="center"/>
      <protection locked="0"/>
    </xf>
    <xf numFmtId="3" fontId="11" fillId="0" borderId="24" xfId="0" applyNumberFormat="1" applyFont="1" applyFill="1" applyBorder="1" applyAlignment="1">
      <alignment vertical="center"/>
    </xf>
    <xf numFmtId="0" fontId="2" fillId="0" borderId="0" xfId="17" applyFont="1" applyFill="1" applyAlignment="1" applyProtection="1">
      <alignment horizontal="right" vertical="center"/>
      <protection/>
    </xf>
    <xf numFmtId="0" fontId="2" fillId="0" borderId="0" xfId="17" applyFont="1" applyFill="1" applyAlignment="1" applyProtection="1">
      <alignment vertical="center"/>
      <protection/>
    </xf>
    <xf numFmtId="0" fontId="0" fillId="0" borderId="0" xfId="17" applyFont="1" applyFill="1" applyAlignment="1" applyProtection="1">
      <alignment vertical="center"/>
      <protection/>
    </xf>
    <xf numFmtId="0" fontId="11" fillId="0" borderId="0" xfId="17" applyFont="1" applyFill="1" applyAlignment="1" applyProtection="1">
      <alignment vertical="center"/>
      <protection/>
    </xf>
    <xf numFmtId="0" fontId="2" fillId="0" borderId="24" xfId="17" applyFont="1" applyFill="1" applyBorder="1" applyAlignment="1" applyProtection="1">
      <alignment horizontal="right" vertical="center"/>
      <protection/>
    </xf>
    <xf numFmtId="0" fontId="2" fillId="0" borderId="24" xfId="17" applyFont="1" applyFill="1" applyBorder="1" applyAlignment="1" applyProtection="1">
      <alignment vertical="center"/>
      <protection/>
    </xf>
    <xf numFmtId="0" fontId="0" fillId="0" borderId="24" xfId="17" applyFont="1" applyFill="1" applyBorder="1" applyAlignment="1" applyProtection="1">
      <alignment horizontal="right" vertical="center"/>
      <protection/>
    </xf>
    <xf numFmtId="0" fontId="0" fillId="0" borderId="24" xfId="17" applyFont="1" applyFill="1" applyBorder="1" applyAlignment="1" applyProtection="1">
      <alignment horizontal="center" vertical="center"/>
      <protection/>
    </xf>
    <xf numFmtId="0" fontId="9" fillId="0" borderId="0" xfId="17" applyNumberFormat="1" applyFont="1" applyFill="1" applyBorder="1" applyAlignment="1" applyProtection="1">
      <alignment horizontal="left" vertical="center"/>
      <protection/>
    </xf>
    <xf numFmtId="0" fontId="0" fillId="0" borderId="0" xfId="17" applyFont="1" applyAlignment="1" applyProtection="1">
      <alignment horizontal="left"/>
      <protection/>
    </xf>
    <xf numFmtId="0" fontId="2" fillId="0" borderId="24" xfId="17" applyFont="1" applyBorder="1" applyAlignment="1" applyProtection="1">
      <alignment vertical="center"/>
      <protection/>
    </xf>
    <xf numFmtId="0" fontId="5" fillId="0" borderId="0" xfId="15" applyFont="1" applyBorder="1" applyAlignment="1" applyProtection="1">
      <alignment vertical="center"/>
      <protection/>
    </xf>
    <xf numFmtId="0" fontId="5" fillId="0" borderId="0" xfId="15" applyFont="1" applyBorder="1" applyAlignment="1" applyProtection="1">
      <alignment horizontal="center" vertical="center"/>
      <protection/>
    </xf>
    <xf numFmtId="0" fontId="9" fillId="0" borderId="0" xfId="15" applyNumberFormat="1" applyFont="1" applyBorder="1" applyAlignment="1" applyProtection="1">
      <alignment horizontal="left" vertical="center"/>
      <protection locked="0"/>
    </xf>
    <xf numFmtId="0" fontId="9" fillId="61" borderId="0" xfId="15" applyFont="1" applyFill="1" applyBorder="1" applyAlignment="1" applyProtection="1">
      <alignment horizontal="center" vertical="center"/>
      <protection/>
    </xf>
    <xf numFmtId="0" fontId="2" fillId="0" borderId="34" xfId="15" applyFont="1" applyFill="1" applyBorder="1" applyAlignment="1" applyProtection="1">
      <alignment vertical="center"/>
      <protection/>
    </xf>
    <xf numFmtId="0" fontId="2" fillId="0" borderId="34" xfId="15" applyFont="1" applyFill="1" applyBorder="1" applyAlignment="1" applyProtection="1">
      <alignment horizontal="right" vertical="center"/>
      <protection/>
    </xf>
    <xf numFmtId="0" fontId="2" fillId="0" borderId="34" xfId="15" applyFont="1" applyFill="1" applyBorder="1" applyAlignment="1" applyProtection="1">
      <alignment horizontal="center" vertical="center"/>
      <protection/>
    </xf>
    <xf numFmtId="0" fontId="2" fillId="59" borderId="34" xfId="15" applyFont="1" applyFill="1" applyBorder="1" applyAlignment="1" applyProtection="1">
      <alignment horizontal="center" vertical="center"/>
      <protection/>
    </xf>
    <xf numFmtId="0" fontId="2" fillId="0" borderId="25" xfId="15" applyFont="1" applyBorder="1" applyAlignment="1" applyProtection="1">
      <alignment vertical="center"/>
      <protection/>
    </xf>
    <xf numFmtId="0" fontId="2" fillId="0" borderId="0" xfId="1263" applyFont="1" applyFill="1" applyAlignment="1">
      <alignment vertical="center" wrapText="1"/>
      <protection/>
    </xf>
    <xf numFmtId="0" fontId="9" fillId="0" borderId="0" xfId="1263" applyFont="1" applyFill="1" applyAlignment="1">
      <alignment horizontal="left" vertical="center" wrapText="1"/>
      <protection/>
    </xf>
    <xf numFmtId="3" fontId="11" fillId="0" borderId="0" xfId="1218" applyNumberFormat="1" applyFont="1" applyFill="1" applyBorder="1" applyAlignment="1">
      <alignment vertical="center" wrapText="1"/>
      <protection/>
    </xf>
    <xf numFmtId="168" fontId="10" fillId="61" borderId="30" xfId="15" applyNumberFormat="1" applyFont="1" applyFill="1" applyBorder="1" applyAlignment="1">
      <alignment vertical="center"/>
      <protection/>
    </xf>
    <xf numFmtId="0" fontId="2" fillId="0" borderId="0" xfId="1218" applyFont="1" applyAlignment="1">
      <alignment vertical="center"/>
      <protection/>
    </xf>
    <xf numFmtId="0" fontId="9" fillId="0" borderId="0" xfId="1218" applyFont="1" applyAlignment="1" quotePrefix="1">
      <alignment horizontal="left" vertical="center"/>
      <protection/>
    </xf>
    <xf numFmtId="0" fontId="2" fillId="0" borderId="0" xfId="1218" applyFont="1" applyBorder="1" applyAlignment="1">
      <alignment vertical="center"/>
      <protection/>
    </xf>
    <xf numFmtId="0" fontId="2" fillId="0" borderId="0" xfId="1218" applyFont="1" applyBorder="1" applyAlignment="1">
      <alignment horizontal="right" vertical="center"/>
      <protection/>
    </xf>
    <xf numFmtId="0" fontId="9" fillId="0" borderId="0" xfId="1218" applyFont="1" applyFill="1" applyBorder="1" applyAlignment="1">
      <alignment vertical="center"/>
      <protection/>
    </xf>
    <xf numFmtId="0" fontId="2" fillId="0" borderId="0" xfId="1218" applyFont="1" applyFill="1" applyBorder="1" applyAlignment="1">
      <alignment horizontal="right" vertical="center"/>
      <protection/>
    </xf>
    <xf numFmtId="0" fontId="9" fillId="0" borderId="0" xfId="1218" applyFont="1" applyFill="1" applyBorder="1" applyAlignment="1" applyProtection="1">
      <alignment horizontal="right" vertical="center" wrapText="1"/>
      <protection locked="0"/>
    </xf>
    <xf numFmtId="0" fontId="6" fillId="0" borderId="0" xfId="1218" applyFont="1" applyFill="1" applyBorder="1" applyAlignment="1" applyProtection="1">
      <alignment horizontal="right" vertical="center" wrapText="1"/>
      <protection locked="0"/>
    </xf>
    <xf numFmtId="16" fontId="9" fillId="0" borderId="0" xfId="1218" applyNumberFormat="1" applyFont="1" applyFill="1" applyBorder="1" applyAlignment="1" applyProtection="1">
      <alignment horizontal="right" vertical="center" wrapText="1"/>
      <protection locked="0"/>
    </xf>
    <xf numFmtId="3" fontId="9" fillId="0" borderId="0" xfId="1218" applyNumberFormat="1" applyFont="1" applyFill="1" applyBorder="1" applyAlignment="1">
      <alignment horizontal="right" vertical="center"/>
      <protection/>
    </xf>
    <xf numFmtId="0" fontId="2" fillId="0" borderId="0" xfId="1218" applyFont="1" applyFill="1" applyBorder="1" applyAlignment="1">
      <alignment vertical="center"/>
      <protection/>
    </xf>
    <xf numFmtId="3" fontId="9" fillId="0" borderId="0" xfId="1218" applyNumberFormat="1" applyFont="1" applyBorder="1" applyAlignment="1">
      <alignment vertical="center"/>
      <protection/>
    </xf>
    <xf numFmtId="3" fontId="2" fillId="0" borderId="0" xfId="1218" applyNumberFormat="1" applyFont="1" applyBorder="1" applyAlignment="1">
      <alignment horizontal="right" vertical="center"/>
      <protection/>
    </xf>
    <xf numFmtId="3" fontId="2" fillId="0" borderId="0" xfId="1218" applyNumberFormat="1" applyFont="1" applyFill="1" applyBorder="1" applyAlignment="1">
      <alignment vertical="center"/>
      <protection/>
    </xf>
    <xf numFmtId="3" fontId="2" fillId="0" borderId="0" xfId="1218" applyNumberFormat="1" applyFont="1" applyBorder="1" applyAlignment="1">
      <alignment vertical="center"/>
      <protection/>
    </xf>
    <xf numFmtId="3" fontId="2" fillId="62" borderId="0" xfId="1218" applyNumberFormat="1" applyFont="1" applyFill="1">
      <alignment/>
      <protection/>
    </xf>
    <xf numFmtId="175" fontId="2" fillId="0" borderId="0" xfId="829" applyNumberFormat="1" applyFont="1" applyBorder="1" applyAlignment="1">
      <alignment horizontal="right" vertical="center"/>
    </xf>
    <xf numFmtId="3" fontId="2" fillId="0" borderId="25" xfId="1218" applyNumberFormat="1" applyFont="1" applyFill="1" applyBorder="1" applyAlignment="1">
      <alignment vertical="center"/>
      <protection/>
    </xf>
    <xf numFmtId="3" fontId="2" fillId="0" borderId="25" xfId="1218" applyNumberFormat="1" applyFont="1" applyBorder="1" applyAlignment="1">
      <alignment vertical="center"/>
      <protection/>
    </xf>
    <xf numFmtId="168" fontId="2" fillId="0" borderId="25" xfId="1218" applyNumberFormat="1" applyFont="1" applyFill="1" applyBorder="1" applyAlignment="1">
      <alignment vertical="center"/>
      <protection/>
    </xf>
    <xf numFmtId="0" fontId="2" fillId="62" borderId="25" xfId="1218" applyFont="1" applyFill="1" applyBorder="1">
      <alignment/>
      <protection/>
    </xf>
    <xf numFmtId="3" fontId="2" fillId="0" borderId="0" xfId="1218" applyNumberFormat="1" applyFont="1" applyFill="1" applyAlignment="1">
      <alignment vertical="center"/>
      <protection/>
    </xf>
    <xf numFmtId="170" fontId="2" fillId="0" borderId="0" xfId="1218" applyNumberFormat="1" applyFont="1" applyBorder="1" applyAlignment="1">
      <alignment vertical="center"/>
      <protection/>
    </xf>
    <xf numFmtId="173" fontId="2" fillId="0" borderId="0" xfId="1218" applyNumberFormat="1" applyFont="1" applyBorder="1" applyAlignment="1" quotePrefix="1">
      <alignment horizontal="right" vertical="center"/>
      <protection/>
    </xf>
    <xf numFmtId="170" fontId="2" fillId="0" borderId="0" xfId="1218" applyNumberFormat="1" applyFont="1" applyFill="1" applyBorder="1" applyAlignment="1">
      <alignment vertical="center"/>
      <protection/>
    </xf>
    <xf numFmtId="3" fontId="9" fillId="0" borderId="0" xfId="1218" applyNumberFormat="1" applyFont="1" applyAlignment="1">
      <alignment vertical="center"/>
      <protection/>
    </xf>
    <xf numFmtId="3" fontId="2" fillId="0" borderId="34" xfId="1218" applyNumberFormat="1" applyFont="1" applyFill="1" applyBorder="1" applyAlignment="1">
      <alignment vertical="center"/>
      <protection/>
    </xf>
    <xf numFmtId="3" fontId="2" fillId="0" borderId="34" xfId="1218" applyNumberFormat="1" applyFont="1" applyBorder="1" applyAlignment="1">
      <alignment vertical="center"/>
      <protection/>
    </xf>
    <xf numFmtId="168" fontId="2" fillId="0" borderId="34" xfId="1218" applyNumberFormat="1" applyFont="1" applyFill="1" applyBorder="1" applyAlignment="1">
      <alignment vertical="center"/>
      <protection/>
    </xf>
    <xf numFmtId="170" fontId="2" fillId="0" borderId="34" xfId="1218" applyNumberFormat="1" applyFont="1" applyFill="1" applyBorder="1" applyAlignment="1">
      <alignment vertical="center"/>
      <protection/>
    </xf>
    <xf numFmtId="3" fontId="2" fillId="62" borderId="34" xfId="1218" applyNumberFormat="1" applyFont="1" applyFill="1" applyBorder="1">
      <alignment/>
      <protection/>
    </xf>
    <xf numFmtId="172" fontId="2" fillId="0" borderId="0" xfId="829" applyNumberFormat="1" applyFont="1" applyAlignment="1">
      <alignment horizontal="right" vertical="center"/>
    </xf>
    <xf numFmtId="3" fontId="2" fillId="0" borderId="33" xfId="1218" applyNumberFormat="1" applyFont="1" applyFill="1" applyBorder="1" applyAlignment="1">
      <alignment vertical="center"/>
      <protection/>
    </xf>
    <xf numFmtId="168" fontId="2" fillId="0" borderId="33" xfId="1218" applyNumberFormat="1" applyFont="1" applyFill="1" applyBorder="1" applyAlignment="1">
      <alignment vertical="center"/>
      <protection/>
    </xf>
    <xf numFmtId="3" fontId="2" fillId="62" borderId="33" xfId="1218" applyNumberFormat="1" applyFont="1" applyFill="1" applyBorder="1">
      <alignment/>
      <protection/>
    </xf>
    <xf numFmtId="173" fontId="2" fillId="0" borderId="0" xfId="1218" applyNumberFormat="1" applyFont="1" applyBorder="1" applyAlignment="1">
      <alignment horizontal="right" vertical="center"/>
      <protection/>
    </xf>
    <xf numFmtId="3" fontId="2" fillId="0" borderId="30" xfId="1218" applyNumberFormat="1" applyFont="1" applyFill="1" applyBorder="1" applyAlignment="1">
      <alignment vertical="center"/>
      <protection/>
    </xf>
    <xf numFmtId="168" fontId="2" fillId="0" borderId="30" xfId="1218" applyNumberFormat="1" applyFont="1" applyFill="1" applyBorder="1" applyAlignment="1">
      <alignment vertical="center"/>
      <protection/>
    </xf>
    <xf numFmtId="3" fontId="2" fillId="62" borderId="30" xfId="1218" applyNumberFormat="1" applyFont="1" applyFill="1" applyBorder="1">
      <alignment/>
      <protection/>
    </xf>
    <xf numFmtId="3" fontId="2" fillId="0" borderId="20" xfId="1218" applyNumberFormat="1" applyFont="1" applyFill="1" applyBorder="1" applyAlignment="1">
      <alignment vertical="center"/>
      <protection/>
    </xf>
    <xf numFmtId="170" fontId="2" fillId="0" borderId="20" xfId="1218" applyNumberFormat="1" applyFont="1" applyFill="1" applyBorder="1" applyAlignment="1">
      <alignment vertical="center"/>
      <protection/>
    </xf>
    <xf numFmtId="168" fontId="2" fillId="0" borderId="20" xfId="1218" applyNumberFormat="1" applyFont="1" applyFill="1" applyBorder="1" applyAlignment="1">
      <alignment vertical="center"/>
      <protection/>
    </xf>
    <xf numFmtId="0" fontId="2" fillId="62" borderId="0" xfId="1218" applyFont="1" applyFill="1">
      <alignment/>
      <protection/>
    </xf>
    <xf numFmtId="3" fontId="2" fillId="62" borderId="0" xfId="1218" applyNumberFormat="1" applyFont="1" applyFill="1" applyBorder="1">
      <alignment/>
      <protection/>
    </xf>
    <xf numFmtId="0" fontId="0" fillId="0" borderId="0" xfId="1218" applyBorder="1">
      <alignment/>
      <protection/>
    </xf>
    <xf numFmtId="3" fontId="2" fillId="0" borderId="0" xfId="1218" applyNumberFormat="1" applyFont="1" applyAlignment="1">
      <alignment horizontal="right" vertical="center"/>
      <protection/>
    </xf>
    <xf numFmtId="166" fontId="2" fillId="0" borderId="0" xfId="1218" applyNumberFormat="1" applyFont="1" applyFill="1" applyBorder="1" applyAlignment="1">
      <alignment vertical="center"/>
      <protection/>
    </xf>
    <xf numFmtId="1" fontId="2" fillId="62" borderId="0" xfId="1218" applyNumberFormat="1" applyFont="1" applyFill="1" applyAlignment="1">
      <alignment vertical="center"/>
      <protection/>
    </xf>
    <xf numFmtId="170" fontId="2" fillId="0" borderId="33" xfId="1218" applyNumberFormat="1" applyFont="1" applyFill="1" applyBorder="1" applyAlignment="1">
      <alignment vertical="center"/>
      <protection/>
    </xf>
    <xf numFmtId="170" fontId="2" fillId="0" borderId="30" xfId="1218" applyNumberFormat="1" applyFont="1" applyFill="1" applyBorder="1" applyAlignment="1">
      <alignment vertical="center"/>
      <protection/>
    </xf>
    <xf numFmtId="189" fontId="2" fillId="0" borderId="20" xfId="1218" applyNumberFormat="1" applyFont="1" applyFill="1" applyBorder="1" applyAlignment="1">
      <alignment vertical="center"/>
      <protection/>
    </xf>
    <xf numFmtId="189" fontId="2" fillId="0" borderId="0" xfId="1218" applyNumberFormat="1" applyFont="1" applyFill="1" applyBorder="1" applyAlignment="1">
      <alignment vertical="center"/>
      <protection/>
    </xf>
    <xf numFmtId="168" fontId="2" fillId="62" borderId="20" xfId="1218" applyNumberFormat="1" applyFont="1" applyFill="1" applyBorder="1" applyAlignment="1">
      <alignment vertical="center"/>
      <protection/>
    </xf>
    <xf numFmtId="3" fontId="0" fillId="0" borderId="0" xfId="1218" applyNumberFormat="1">
      <alignment/>
      <protection/>
    </xf>
    <xf numFmtId="168" fontId="2" fillId="0" borderId="39" xfId="1218" applyNumberFormat="1" applyFont="1" applyFill="1" applyBorder="1" applyAlignment="1">
      <alignment vertical="center"/>
      <protection/>
    </xf>
    <xf numFmtId="168" fontId="2" fillId="0" borderId="24" xfId="1218" applyNumberFormat="1" applyFont="1" applyFill="1" applyBorder="1" applyAlignment="1">
      <alignment vertical="center"/>
      <protection/>
    </xf>
    <xf numFmtId="3" fontId="2" fillId="62" borderId="39" xfId="1218" applyNumberFormat="1" applyFont="1" applyFill="1" applyBorder="1">
      <alignment/>
      <protection/>
    </xf>
    <xf numFmtId="3" fontId="9" fillId="59" borderId="30" xfId="0" applyNumberFormat="1" applyFont="1" applyFill="1" applyBorder="1" applyAlignment="1">
      <alignment vertical="center"/>
    </xf>
    <xf numFmtId="3" fontId="9" fillId="59" borderId="20" xfId="0" applyNumberFormat="1" applyFont="1" applyFill="1" applyBorder="1" applyAlignment="1">
      <alignment vertical="center"/>
    </xf>
    <xf numFmtId="3" fontId="9" fillId="59" borderId="0" xfId="0" applyNumberFormat="1" applyFont="1" applyFill="1" applyBorder="1" applyAlignment="1">
      <alignment vertical="center"/>
    </xf>
    <xf numFmtId="166" fontId="9" fillId="59" borderId="0" xfId="0" applyNumberFormat="1" applyFont="1" applyFill="1" applyBorder="1" applyAlignment="1">
      <alignment vertical="center"/>
    </xf>
    <xf numFmtId="0" fontId="9" fillId="59" borderId="0" xfId="0" applyFont="1" applyFill="1" applyBorder="1" applyAlignment="1">
      <alignment horizontal="right" vertical="center"/>
    </xf>
    <xf numFmtId="0" fontId="9" fillId="59" borderId="24" xfId="0" applyFont="1" applyFill="1" applyBorder="1" applyAlignment="1">
      <alignment horizontal="right" vertical="center"/>
    </xf>
    <xf numFmtId="168" fontId="9" fillId="59" borderId="23" xfId="0" applyNumberFormat="1" applyFont="1" applyFill="1" applyBorder="1" applyAlignment="1">
      <alignment horizontal="center" vertical="center"/>
    </xf>
    <xf numFmtId="3" fontId="9" fillId="59" borderId="0" xfId="0" applyNumberFormat="1" applyFont="1" applyFill="1" applyAlignment="1">
      <alignment vertical="center"/>
    </xf>
    <xf numFmtId="3" fontId="9" fillId="59" borderId="33" xfId="0" applyNumberFormat="1" applyFont="1" applyFill="1" applyBorder="1" applyAlignment="1">
      <alignment vertical="center"/>
    </xf>
    <xf numFmtId="49" fontId="2" fillId="0" borderId="25" xfId="15" applyNumberFormat="1" applyFont="1" applyBorder="1" applyAlignment="1" applyProtection="1">
      <alignment vertical="center"/>
      <protection/>
    </xf>
    <xf numFmtId="0" fontId="2" fillId="0" borderId="25" xfId="15" applyFont="1" applyBorder="1" applyAlignment="1" applyProtection="1">
      <alignment horizontal="right" vertical="center"/>
      <protection/>
    </xf>
    <xf numFmtId="0" fontId="8" fillId="0" borderId="0" xfId="17" applyFont="1" applyAlignment="1">
      <alignment horizontal="left" indent="2"/>
      <protection/>
    </xf>
    <xf numFmtId="0" fontId="9" fillId="0" borderId="0" xfId="17" applyFont="1" applyBorder="1">
      <alignment/>
      <protection/>
    </xf>
    <xf numFmtId="0" fontId="10" fillId="0" borderId="0" xfId="17" applyFont="1" applyAlignment="1">
      <alignment horizontal="left" indent="2"/>
      <protection/>
    </xf>
    <xf numFmtId="172" fontId="10" fillId="59" borderId="0" xfId="118" applyNumberFormat="1" applyFont="1" applyFill="1" applyBorder="1" applyAlignment="1" applyProtection="1">
      <alignment vertical="center" wrapText="1"/>
      <protection/>
    </xf>
    <xf numFmtId="172" fontId="10" fillId="0" borderId="2" xfId="118" applyNumberFormat="1" applyFont="1" applyFill="1" applyBorder="1" applyAlignment="1">
      <alignment/>
    </xf>
    <xf numFmtId="172" fontId="10" fillId="0" borderId="0" xfId="118" applyNumberFormat="1" applyFont="1" applyFill="1" applyBorder="1" applyAlignment="1">
      <alignment/>
    </xf>
    <xf numFmtId="172" fontId="8" fillId="0" borderId="0" xfId="118" applyNumberFormat="1" applyFont="1" applyFill="1" applyBorder="1" applyAlignment="1">
      <alignment/>
    </xf>
    <xf numFmtId="172" fontId="8" fillId="59" borderId="0" xfId="118" applyNumberFormat="1" applyFont="1" applyFill="1" applyBorder="1" applyAlignment="1" applyProtection="1">
      <alignment vertical="center" wrapText="1"/>
      <protection/>
    </xf>
    <xf numFmtId="168" fontId="10" fillId="0" borderId="2" xfId="1408" applyNumberFormat="1" applyFont="1" applyFill="1" applyBorder="1" applyAlignment="1">
      <alignment vertical="center" wrapText="1"/>
      <protection/>
    </xf>
    <xf numFmtId="182" fontId="10" fillId="59" borderId="34" xfId="100" applyNumberFormat="1" applyFont="1" applyFill="1" applyBorder="1" applyAlignment="1" applyProtection="1">
      <alignment vertical="center"/>
      <protection/>
    </xf>
    <xf numFmtId="0" fontId="0" fillId="0" borderId="0" xfId="0" applyAlignment="1">
      <alignment vertical="center"/>
    </xf>
    <xf numFmtId="0" fontId="2" fillId="0" borderId="34" xfId="1263" applyFont="1" applyBorder="1" applyAlignment="1">
      <alignment vertical="center"/>
      <protection/>
    </xf>
    <xf numFmtId="0" fontId="2" fillId="0" borderId="28" xfId="1263" applyFont="1" applyBorder="1" applyAlignment="1">
      <alignment horizontal="center" vertical="center"/>
      <protection/>
    </xf>
    <xf numFmtId="0" fontId="8" fillId="0" borderId="32" xfId="1263" applyFont="1" applyBorder="1" applyAlignment="1">
      <alignment horizontal="center" vertical="center"/>
      <protection/>
    </xf>
    <xf numFmtId="0" fontId="2" fillId="0" borderId="32" xfId="1263" applyFont="1" applyBorder="1" applyAlignment="1">
      <alignment horizontal="center" vertical="center"/>
      <protection/>
    </xf>
    <xf numFmtId="0" fontId="8" fillId="0" borderId="0" xfId="141" applyNumberFormat="1" applyFont="1" applyFill="1" applyAlignment="1" applyProtection="1">
      <alignment vertical="center" wrapText="1"/>
      <protection/>
    </xf>
    <xf numFmtId="172" fontId="2" fillId="59" borderId="29" xfId="100" applyNumberFormat="1" applyFont="1" applyFill="1" applyBorder="1" applyAlignment="1" applyProtection="1">
      <alignment vertical="center"/>
      <protection/>
    </xf>
    <xf numFmtId="172" fontId="2" fillId="59" borderId="0" xfId="100" applyNumberFormat="1" applyFont="1" applyFill="1" applyBorder="1" applyAlignment="1" applyProtection="1">
      <alignment vertical="center"/>
      <protection/>
    </xf>
    <xf numFmtId="172" fontId="0" fillId="59" borderId="0" xfId="100" applyNumberFormat="1" applyFont="1" applyFill="1" applyAlignment="1">
      <alignment vertical="center" wrapText="1"/>
    </xf>
    <xf numFmtId="172" fontId="6" fillId="59" borderId="0" xfId="100" applyNumberFormat="1" applyFont="1" applyFill="1" applyAlignment="1">
      <alignment vertical="center" wrapText="1"/>
    </xf>
    <xf numFmtId="172" fontId="2" fillId="59" borderId="27" xfId="100" applyNumberFormat="1" applyFont="1" applyFill="1" applyBorder="1" applyAlignment="1" applyProtection="1">
      <alignment vertical="center"/>
      <protection/>
    </xf>
    <xf numFmtId="172" fontId="2" fillId="59" borderId="34" xfId="100" applyNumberFormat="1" applyFont="1" applyFill="1" applyBorder="1" applyAlignment="1" applyProtection="1">
      <alignment vertical="center"/>
      <protection/>
    </xf>
    <xf numFmtId="172" fontId="2" fillId="59" borderId="26" xfId="100" applyNumberFormat="1" applyFont="1" applyFill="1" applyBorder="1" applyAlignment="1" applyProtection="1">
      <alignment vertical="center"/>
      <protection/>
    </xf>
    <xf numFmtId="172" fontId="2" fillId="59" borderId="25" xfId="100" applyNumberFormat="1" applyFont="1" applyFill="1" applyBorder="1" applyAlignment="1" applyProtection="1">
      <alignment vertical="center"/>
      <protection/>
    </xf>
    <xf numFmtId="168" fontId="10" fillId="59" borderId="0" xfId="1410" applyNumberFormat="1" applyFont="1" applyFill="1" applyBorder="1" applyAlignment="1">
      <alignment vertical="center"/>
      <protection/>
    </xf>
    <xf numFmtId="0" fontId="9" fillId="59" borderId="0" xfId="15" applyFont="1" applyFill="1" applyBorder="1" applyAlignment="1">
      <alignment horizontal="right" vertical="center"/>
      <protection/>
    </xf>
    <xf numFmtId="168" fontId="9" fillId="59" borderId="23" xfId="15" applyNumberFormat="1" applyFont="1" applyFill="1" applyBorder="1" applyAlignment="1">
      <alignment horizontal="center" vertical="center"/>
      <protection/>
    </xf>
    <xf numFmtId="171" fontId="9" fillId="59" borderId="0" xfId="15" applyNumberFormat="1" applyFont="1" applyFill="1" applyBorder="1" applyAlignment="1">
      <alignment horizontal="left" vertical="center"/>
      <protection/>
    </xf>
    <xf numFmtId="0" fontId="21" fillId="0" borderId="0" xfId="21" applyFont="1" applyFill="1" applyBorder="1" applyAlignment="1">
      <alignment horizontal="left" vertical="center" indent="2"/>
      <protection/>
    </xf>
    <xf numFmtId="165" fontId="0" fillId="0" borderId="0" xfId="224" applyFont="1" applyAlignment="1" applyProtection="1">
      <alignment vertical="center"/>
      <protection/>
    </xf>
    <xf numFmtId="0" fontId="6" fillId="47" borderId="25" xfId="1218" applyFont="1" applyFill="1" applyBorder="1" applyAlignment="1">
      <alignment horizontal="center" vertical="center"/>
      <protection/>
    </xf>
    <xf numFmtId="0" fontId="6" fillId="47" borderId="45" xfId="1218" applyFont="1" applyFill="1" applyBorder="1" applyAlignment="1">
      <alignment horizontal="center" vertical="center"/>
      <protection/>
    </xf>
    <xf numFmtId="0" fontId="6" fillId="47" borderId="36" xfId="1218" applyFont="1" applyFill="1" applyBorder="1" applyAlignment="1">
      <alignment horizontal="center" vertical="center"/>
      <protection/>
    </xf>
    <xf numFmtId="0" fontId="2" fillId="0" borderId="25" xfId="17" applyFont="1" applyBorder="1" applyAlignment="1" applyProtection="1">
      <alignment vertical="center"/>
      <protection/>
    </xf>
    <xf numFmtId="0" fontId="2" fillId="0" borderId="24" xfId="15" applyFont="1" applyBorder="1" applyAlignment="1" applyProtection="1">
      <alignment vertical="center"/>
      <protection/>
    </xf>
    <xf numFmtId="171" fontId="15" fillId="47" borderId="35" xfId="15" applyNumberFormat="1" applyFont="1" applyFill="1" applyBorder="1" applyAlignment="1">
      <alignment vertical="center"/>
      <protection/>
    </xf>
    <xf numFmtId="171" fontId="15" fillId="47" borderId="41" xfId="15" applyNumberFormat="1" applyFont="1" applyFill="1" applyBorder="1" applyAlignment="1">
      <alignment vertical="center"/>
      <protection/>
    </xf>
    <xf numFmtId="0" fontId="2" fillId="0" borderId="24" xfId="15" applyFont="1" applyFill="1" applyBorder="1" applyAlignment="1" applyProtection="1">
      <alignment vertical="center"/>
      <protection/>
    </xf>
    <xf numFmtId="0" fontId="0" fillId="0" borderId="24" xfId="15" applyFont="1" applyFill="1" applyBorder="1" applyAlignment="1" applyProtection="1">
      <alignment horizontal="right" vertical="center"/>
      <protection/>
    </xf>
    <xf numFmtId="0" fontId="0" fillId="0" borderId="24" xfId="15" applyFont="1" applyFill="1" applyBorder="1" applyAlignment="1" applyProtection="1">
      <alignment horizontal="center" vertical="center"/>
      <protection/>
    </xf>
    <xf numFmtId="0" fontId="10" fillId="0" borderId="0" xfId="15" applyFont="1" applyBorder="1" applyAlignment="1" applyProtection="1">
      <alignment horizontal="left" vertical="center"/>
      <protection/>
    </xf>
    <xf numFmtId="171" fontId="10" fillId="59" borderId="0" xfId="15" applyNumberFormat="1" applyFont="1" applyFill="1" applyBorder="1" applyAlignment="1" applyProtection="1">
      <alignment vertical="center"/>
      <protection/>
    </xf>
    <xf numFmtId="171" fontId="8" fillId="0" borderId="0" xfId="15" applyNumberFormat="1" applyFont="1" applyFill="1" applyBorder="1" applyAlignment="1" applyProtection="1">
      <alignment vertical="center" wrapText="1"/>
      <protection/>
    </xf>
    <xf numFmtId="0" fontId="8" fillId="0" borderId="0" xfId="15" applyFont="1" applyBorder="1" applyAlignment="1" applyProtection="1">
      <alignment vertical="center"/>
      <protection/>
    </xf>
    <xf numFmtId="0" fontId="2" fillId="0" borderId="25" xfId="17" applyFont="1" applyBorder="1" applyAlignment="1" applyProtection="1">
      <alignment horizontal="right" vertical="center"/>
      <protection/>
    </xf>
    <xf numFmtId="0" fontId="2" fillId="0" borderId="25" xfId="17" applyFont="1" applyFill="1" applyBorder="1" applyAlignment="1" applyProtection="1">
      <alignment vertical="center"/>
      <protection/>
    </xf>
    <xf numFmtId="0" fontId="0" fillId="0" borderId="25" xfId="17" applyFont="1" applyFill="1" applyBorder="1" applyAlignment="1" applyProtection="1">
      <alignment vertical="center"/>
      <protection/>
    </xf>
    <xf numFmtId="0" fontId="2" fillId="0" borderId="0" xfId="17" applyFont="1" applyFill="1" applyBorder="1" applyAlignment="1" applyProtection="1">
      <alignment vertical="center"/>
      <protection/>
    </xf>
    <xf numFmtId="0" fontId="9" fillId="59" borderId="0" xfId="21" applyFont="1" applyFill="1" applyBorder="1" applyAlignment="1" applyProtection="1">
      <alignment horizontal="right" vertical="center"/>
      <protection/>
    </xf>
    <xf numFmtId="0" fontId="2" fillId="59" borderId="0" xfId="17" applyFont="1" applyFill="1" applyBorder="1" applyAlignment="1" applyProtection="1">
      <alignment horizontal="center" vertical="center"/>
      <protection/>
    </xf>
    <xf numFmtId="0" fontId="0" fillId="59" borderId="24" xfId="17" applyFont="1" applyFill="1" applyBorder="1" applyAlignment="1" applyProtection="1">
      <alignment horizontal="center" vertical="center"/>
      <protection/>
    </xf>
    <xf numFmtId="0" fontId="6" fillId="59" borderId="24" xfId="17" applyFont="1" applyFill="1" applyBorder="1" applyAlignment="1" applyProtection="1">
      <alignment horizontal="right" vertical="center"/>
      <protection/>
    </xf>
    <xf numFmtId="0" fontId="0" fillId="59" borderId="24" xfId="17" applyFont="1" applyFill="1" applyBorder="1" applyAlignment="1" applyProtection="1">
      <alignment vertical="center"/>
      <protection/>
    </xf>
    <xf numFmtId="0" fontId="0" fillId="59" borderId="0" xfId="17" applyFont="1" applyFill="1" applyAlignment="1" applyProtection="1">
      <alignment vertical="center"/>
      <protection/>
    </xf>
    <xf numFmtId="191" fontId="9" fillId="59" borderId="25" xfId="17" applyNumberFormat="1" applyFont="1" applyFill="1" applyBorder="1" applyAlignment="1" applyProtection="1">
      <alignment vertical="center"/>
      <protection/>
    </xf>
    <xf numFmtId="0" fontId="10" fillId="0" borderId="0" xfId="17" applyNumberFormat="1" applyFont="1" applyBorder="1" applyAlignment="1" applyProtection="1">
      <alignment horizontal="left" vertical="center"/>
      <protection/>
    </xf>
    <xf numFmtId="191" fontId="9" fillId="59" borderId="0" xfId="17" applyNumberFormat="1" applyFont="1" applyFill="1" applyBorder="1" applyAlignment="1" applyProtection="1">
      <alignment vertical="center"/>
      <protection/>
    </xf>
    <xf numFmtId="191" fontId="2" fillId="0" borderId="0" xfId="17" applyNumberFormat="1" applyFont="1" applyBorder="1" applyAlignment="1" applyProtection="1">
      <alignment vertical="center"/>
      <protection/>
    </xf>
    <xf numFmtId="0" fontId="2" fillId="59" borderId="27" xfId="17" applyFont="1" applyFill="1" applyBorder="1" applyAlignment="1" applyProtection="1">
      <alignment horizontal="left" vertical="center"/>
      <protection/>
    </xf>
    <xf numFmtId="0" fontId="2" fillId="0" borderId="27" xfId="17" applyFont="1" applyFill="1" applyBorder="1" applyAlignment="1" applyProtection="1">
      <alignment horizontal="left" vertical="center"/>
      <protection/>
    </xf>
    <xf numFmtId="0" fontId="8" fillId="0" borderId="0" xfId="17" applyFont="1" applyBorder="1" applyAlignment="1" applyProtection="1" quotePrefix="1">
      <alignment horizontal="left" vertical="center" indent="1"/>
      <protection/>
    </xf>
    <xf numFmtId="0" fontId="2" fillId="59" borderId="29" xfId="17" applyFont="1" applyFill="1" applyBorder="1" applyAlignment="1" applyProtection="1">
      <alignment horizontal="left" vertical="center"/>
      <protection/>
    </xf>
    <xf numFmtId="191" fontId="9" fillId="59" borderId="34" xfId="17" applyNumberFormat="1" applyFont="1" applyFill="1" applyBorder="1" applyAlignment="1" applyProtection="1">
      <alignment vertical="center"/>
      <protection/>
    </xf>
    <xf numFmtId="0" fontId="0" fillId="59" borderId="28" xfId="17" applyFont="1" applyFill="1" applyBorder="1" applyAlignment="1" applyProtection="1">
      <alignment vertical="center"/>
      <protection/>
    </xf>
    <xf numFmtId="0" fontId="2" fillId="0" borderId="29" xfId="17" applyFont="1" applyFill="1" applyBorder="1" applyAlignment="1" applyProtection="1">
      <alignment horizontal="left" vertical="center"/>
      <protection/>
    </xf>
    <xf numFmtId="0" fontId="0" fillId="59" borderId="32" xfId="17" applyFont="1" applyFill="1" applyBorder="1" applyAlignment="1" applyProtection="1">
      <alignment vertical="center"/>
      <protection/>
    </xf>
    <xf numFmtId="191" fontId="9" fillId="59" borderId="20" xfId="17" applyNumberFormat="1" applyFont="1" applyFill="1" applyBorder="1" applyAlignment="1" applyProtection="1">
      <alignment vertical="center"/>
      <protection/>
    </xf>
    <xf numFmtId="0" fontId="2" fillId="59" borderId="26" xfId="17" applyFont="1" applyFill="1" applyBorder="1" applyAlignment="1" applyProtection="1">
      <alignment horizontal="left" vertical="center"/>
      <protection/>
    </xf>
    <xf numFmtId="0" fontId="0" fillId="59" borderId="31" xfId="17" applyFont="1" applyFill="1" applyBorder="1" applyAlignment="1" applyProtection="1">
      <alignment vertical="center"/>
      <protection/>
    </xf>
    <xf numFmtId="0" fontId="2" fillId="0" borderId="26" xfId="17" applyFont="1" applyFill="1" applyBorder="1" applyAlignment="1" applyProtection="1">
      <alignment horizontal="left" vertical="center"/>
      <protection/>
    </xf>
    <xf numFmtId="0" fontId="2" fillId="59" borderId="0" xfId="17" applyFont="1" applyFill="1" applyBorder="1" applyAlignment="1" applyProtection="1">
      <alignment horizontal="left" vertical="center"/>
      <protection/>
    </xf>
    <xf numFmtId="0" fontId="2" fillId="0" borderId="0" xfId="17" applyFont="1" applyFill="1" applyBorder="1" applyAlignment="1" applyProtection="1">
      <alignment horizontal="left" vertical="center"/>
      <protection/>
    </xf>
    <xf numFmtId="0" fontId="2" fillId="0" borderId="25" xfId="17" applyFont="1" applyFill="1" applyBorder="1" applyAlignment="1" applyProtection="1">
      <alignment horizontal="left" vertical="center"/>
      <protection/>
    </xf>
    <xf numFmtId="191" fontId="2" fillId="0" borderId="33" xfId="17" applyNumberFormat="1" applyFont="1" applyFill="1" applyBorder="1" applyAlignment="1" applyProtection="1">
      <alignment vertical="center"/>
      <protection/>
    </xf>
    <xf numFmtId="191" fontId="2" fillId="0" borderId="30" xfId="17" applyNumberFormat="1" applyFont="1" applyFill="1" applyBorder="1" applyAlignment="1" applyProtection="1">
      <alignment vertical="center"/>
      <protection/>
    </xf>
    <xf numFmtId="191" fontId="2" fillId="0" borderId="20" xfId="17" applyNumberFormat="1" applyFont="1" applyFill="1" applyBorder="1" applyAlignment="1" applyProtection="1">
      <alignment vertical="center"/>
      <protection/>
    </xf>
    <xf numFmtId="0" fontId="8" fillId="0" borderId="0" xfId="17" applyFont="1" applyBorder="1" applyAlignment="1" applyProtection="1">
      <alignment horizontal="left" vertical="center" wrapText="1"/>
      <protection locked="0"/>
    </xf>
    <xf numFmtId="0" fontId="2" fillId="0" borderId="24" xfId="17" applyFont="1" applyFill="1" applyBorder="1" applyAlignment="1" applyProtection="1">
      <alignment vertical="center" wrapText="1"/>
      <protection locked="0"/>
    </xf>
    <xf numFmtId="0" fontId="8" fillId="0" borderId="24" xfId="17" applyFont="1" applyFill="1" applyBorder="1" applyAlignment="1" applyProtection="1">
      <alignment horizontal="left" vertical="center" wrapText="1"/>
      <protection locked="0"/>
    </xf>
    <xf numFmtId="0" fontId="0" fillId="0" borderId="0" xfId="17" applyFont="1" applyAlignment="1" applyProtection="1">
      <alignment vertical="center"/>
      <protection/>
    </xf>
    <xf numFmtId="171" fontId="10" fillId="59" borderId="33" xfId="15" applyNumberFormat="1" applyFont="1" applyFill="1" applyBorder="1" applyAlignment="1" applyProtection="1">
      <alignment vertical="center"/>
      <protection/>
    </xf>
    <xf numFmtId="171" fontId="10" fillId="59" borderId="20" xfId="15" applyNumberFormat="1" applyFont="1" applyFill="1" applyBorder="1" applyAlignment="1" applyProtection="1">
      <alignment vertical="center"/>
      <protection/>
    </xf>
    <xf numFmtId="171" fontId="8" fillId="0" borderId="33" xfId="15" applyNumberFormat="1" applyFont="1" applyFill="1" applyBorder="1" applyAlignment="1" applyProtection="1">
      <alignment vertical="center"/>
      <protection/>
    </xf>
    <xf numFmtId="171" fontId="8" fillId="0" borderId="20" xfId="15" applyNumberFormat="1" applyFont="1" applyFill="1" applyBorder="1" applyAlignment="1" applyProtection="1">
      <alignment vertical="center"/>
      <protection/>
    </xf>
    <xf numFmtId="168" fontId="2" fillId="0" borderId="0" xfId="17" applyNumberFormat="1" applyFont="1" applyFill="1" applyBorder="1" applyAlignment="1" applyProtection="1">
      <alignment vertical="center"/>
      <protection/>
    </xf>
    <xf numFmtId="0" fontId="0" fillId="0" borderId="0" xfId="21" applyFont="1" applyFill="1" applyAlignment="1" applyProtection="1">
      <alignment vertical="center"/>
      <protection/>
    </xf>
    <xf numFmtId="0" fontId="2" fillId="0" borderId="0" xfId="21" applyFont="1" applyFill="1" applyAlignment="1" applyProtection="1">
      <alignment vertical="center"/>
      <protection/>
    </xf>
    <xf numFmtId="0" fontId="2" fillId="60" borderId="0" xfId="21" applyFont="1" applyFill="1" applyAlignment="1" applyProtection="1">
      <alignment vertical="center"/>
      <protection/>
    </xf>
    <xf numFmtId="0" fontId="21" fillId="0" borderId="0" xfId="21" applyFont="1" applyFill="1" applyAlignment="1" applyProtection="1">
      <alignment vertical="center"/>
      <protection/>
    </xf>
    <xf numFmtId="0" fontId="2" fillId="0" borderId="25" xfId="21" applyFont="1" applyBorder="1" applyAlignment="1" applyProtection="1">
      <alignment vertical="center"/>
      <protection/>
    </xf>
    <xf numFmtId="0" fontId="2" fillId="0" borderId="25" xfId="21" applyFont="1" applyBorder="1" applyAlignment="1" applyProtection="1">
      <alignment horizontal="right" vertical="center"/>
      <protection/>
    </xf>
    <xf numFmtId="0" fontId="0" fillId="0" borderId="25" xfId="21" applyFont="1" applyFill="1" applyBorder="1" applyAlignment="1" applyProtection="1">
      <alignment vertical="center"/>
      <protection/>
    </xf>
    <xf numFmtId="0" fontId="2" fillId="60" borderId="25" xfId="21" applyFont="1" applyFill="1" applyBorder="1" applyAlignment="1" applyProtection="1">
      <alignment vertical="center"/>
      <protection/>
    </xf>
    <xf numFmtId="0" fontId="0" fillId="0" borderId="25" xfId="21" applyFont="1" applyBorder="1" applyAlignment="1" applyProtection="1">
      <alignment vertical="center"/>
      <protection/>
    </xf>
    <xf numFmtId="0" fontId="0" fillId="47" borderId="35" xfId="15" applyFont="1" applyFill="1" applyBorder="1" applyAlignment="1" applyProtection="1">
      <alignment vertical="center"/>
      <protection/>
    </xf>
    <xf numFmtId="0" fontId="0" fillId="47" borderId="41" xfId="15" applyFont="1" applyFill="1" applyBorder="1" applyAlignment="1" applyProtection="1">
      <alignment vertical="center"/>
      <protection/>
    </xf>
    <xf numFmtId="0" fontId="2" fillId="0" borderId="0" xfId="21" applyFont="1" applyBorder="1" applyAlignment="1" applyProtection="1">
      <alignment vertical="center"/>
      <protection/>
    </xf>
    <xf numFmtId="0" fontId="2" fillId="0" borderId="0" xfId="21" applyFont="1" applyBorder="1" applyAlignment="1" applyProtection="1">
      <alignment horizontal="right" vertical="center"/>
      <protection/>
    </xf>
    <xf numFmtId="0" fontId="0" fillId="59" borderId="0" xfId="21" applyFont="1" applyFill="1" applyAlignment="1" applyProtection="1">
      <alignment vertical="center"/>
      <protection/>
    </xf>
    <xf numFmtId="0" fontId="2" fillId="0" borderId="23" xfId="21" applyFont="1" applyFill="1" applyBorder="1" applyAlignment="1" applyProtection="1">
      <alignment horizontal="center" vertical="center"/>
      <protection/>
    </xf>
    <xf numFmtId="0" fontId="2" fillId="58" borderId="23" xfId="21" applyFont="1" applyFill="1" applyBorder="1" applyAlignment="1" applyProtection="1">
      <alignment horizontal="center" vertical="center"/>
      <protection/>
    </xf>
    <xf numFmtId="0" fontId="9" fillId="58" borderId="23" xfId="21" applyFont="1" applyFill="1" applyBorder="1" applyAlignment="1" applyProtection="1">
      <alignment horizontal="center" vertical="center"/>
      <protection/>
    </xf>
    <xf numFmtId="0" fontId="2" fillId="58" borderId="0" xfId="21" applyFont="1" applyFill="1" applyBorder="1" applyAlignment="1" applyProtection="1">
      <alignment horizontal="center" vertical="center"/>
      <protection/>
    </xf>
    <xf numFmtId="0" fontId="2" fillId="60" borderId="0" xfId="21" applyFont="1" applyFill="1" applyBorder="1" applyAlignment="1" applyProtection="1">
      <alignment horizontal="right" vertical="center"/>
      <protection/>
    </xf>
    <xf numFmtId="0" fontId="0" fillId="0" borderId="0" xfId="21" applyFont="1" applyAlignment="1" applyProtection="1">
      <alignment horizontal="right" vertical="center"/>
      <protection/>
    </xf>
    <xf numFmtId="0" fontId="2" fillId="0" borderId="24" xfId="21" applyFont="1" applyFill="1" applyBorder="1" applyAlignment="1" applyProtection="1">
      <alignment vertical="center"/>
      <protection/>
    </xf>
    <xf numFmtId="0" fontId="0" fillId="0" borderId="24" xfId="21" applyFont="1" applyFill="1" applyBorder="1" applyAlignment="1" applyProtection="1">
      <alignment horizontal="right" vertical="center"/>
      <protection/>
    </xf>
    <xf numFmtId="0" fontId="0" fillId="0" borderId="24" xfId="21" applyFont="1" applyFill="1" applyBorder="1" applyAlignment="1" applyProtection="1">
      <alignment horizontal="center" vertical="center"/>
      <protection/>
    </xf>
    <xf numFmtId="0" fontId="0" fillId="58" borderId="24" xfId="21" applyFont="1" applyFill="1" applyBorder="1" applyAlignment="1" applyProtection="1">
      <alignment horizontal="center" vertical="center"/>
      <protection/>
    </xf>
    <xf numFmtId="0" fontId="6" fillId="58" borderId="24" xfId="21" applyFont="1" applyFill="1" applyBorder="1" applyAlignment="1" applyProtection="1">
      <alignment horizontal="center" vertical="center"/>
      <protection/>
    </xf>
    <xf numFmtId="0" fontId="0" fillId="59" borderId="24" xfId="21" applyFont="1" applyFill="1" applyBorder="1" applyAlignment="1" applyProtection="1">
      <alignment vertical="center"/>
      <protection/>
    </xf>
    <xf numFmtId="0" fontId="6" fillId="59" borderId="24" xfId="21" applyFont="1" applyFill="1" applyBorder="1" applyAlignment="1" applyProtection="1">
      <alignment horizontal="right" vertical="center"/>
      <protection/>
    </xf>
    <xf numFmtId="0" fontId="0" fillId="60" borderId="24" xfId="21" applyFont="1" applyFill="1" applyBorder="1" applyAlignment="1" applyProtection="1">
      <alignment horizontal="right" vertical="center"/>
      <protection/>
    </xf>
    <xf numFmtId="0" fontId="0" fillId="0" borderId="24" xfId="21" applyFont="1" applyBorder="1" applyAlignment="1" applyProtection="1">
      <alignment horizontal="right" vertical="center"/>
      <protection/>
    </xf>
    <xf numFmtId="0" fontId="0" fillId="59" borderId="24" xfId="21" applyFont="1" applyFill="1" applyBorder="1" applyAlignment="1" applyProtection="1">
      <alignment horizontal="center" vertical="center"/>
      <protection/>
    </xf>
    <xf numFmtId="49" fontId="2" fillId="0" borderId="0" xfId="21" applyNumberFormat="1" applyFont="1" applyBorder="1" applyAlignment="1" applyProtection="1">
      <alignment vertical="center"/>
      <protection/>
    </xf>
    <xf numFmtId="168" fontId="2" fillId="0" borderId="0" xfId="21" applyNumberFormat="1" applyFont="1" applyBorder="1" applyAlignment="1" applyProtection="1">
      <alignment horizontal="center" vertical="center"/>
      <protection/>
    </xf>
    <xf numFmtId="168" fontId="2" fillId="58" borderId="0" xfId="21" applyNumberFormat="1" applyFont="1" applyFill="1" applyBorder="1" applyAlignment="1" applyProtection="1">
      <alignment horizontal="center" vertical="center"/>
      <protection/>
    </xf>
    <xf numFmtId="168" fontId="9" fillId="58" borderId="0" xfId="21" applyNumberFormat="1" applyFont="1" applyFill="1" applyBorder="1" applyAlignment="1" applyProtection="1">
      <alignment horizontal="center" vertical="center"/>
      <protection/>
    </xf>
    <xf numFmtId="168" fontId="9" fillId="59" borderId="0" xfId="21" applyNumberFormat="1" applyFont="1" applyFill="1" applyBorder="1" applyAlignment="1" applyProtection="1">
      <alignment horizontal="center" vertical="center"/>
      <protection/>
    </xf>
    <xf numFmtId="168" fontId="2" fillId="59" borderId="0" xfId="21" applyNumberFormat="1" applyFont="1" applyFill="1" applyBorder="1" applyAlignment="1" applyProtection="1">
      <alignment horizontal="center" vertical="center"/>
      <protection/>
    </xf>
    <xf numFmtId="168" fontId="2" fillId="60" borderId="0" xfId="21" applyNumberFormat="1" applyFont="1" applyFill="1" applyBorder="1" applyAlignment="1" applyProtection="1">
      <alignment horizontal="center" vertical="center"/>
      <protection/>
    </xf>
    <xf numFmtId="168" fontId="9" fillId="0" borderId="0" xfId="21" applyNumberFormat="1" applyFont="1" applyFill="1" applyBorder="1" applyAlignment="1" applyProtection="1">
      <alignment horizontal="center" vertical="center"/>
      <protection/>
    </xf>
    <xf numFmtId="168" fontId="2" fillId="0" borderId="0" xfId="21" applyNumberFormat="1" applyFont="1" applyFill="1" applyBorder="1" applyAlignment="1" applyProtection="1">
      <alignment vertical="center"/>
      <protection/>
    </xf>
    <xf numFmtId="168" fontId="2" fillId="58" borderId="0" xfId="21" applyNumberFormat="1" applyFont="1" applyFill="1" applyBorder="1" applyAlignment="1" applyProtection="1">
      <alignment vertical="center"/>
      <protection/>
    </xf>
    <xf numFmtId="167" fontId="9" fillId="58" borderId="0" xfId="21" applyNumberFormat="1" applyFont="1" applyFill="1" applyBorder="1" applyAlignment="1" applyProtection="1">
      <alignment vertical="center"/>
      <protection/>
    </xf>
    <xf numFmtId="0" fontId="0" fillId="59" borderId="0" xfId="21" applyFont="1" applyFill="1" applyBorder="1" applyAlignment="1" applyProtection="1">
      <alignment vertical="center"/>
      <protection/>
    </xf>
    <xf numFmtId="167" fontId="9" fillId="59" borderId="0" xfId="21" applyNumberFormat="1" applyFont="1" applyFill="1" applyBorder="1" applyAlignment="1" applyProtection="1">
      <alignment vertical="center"/>
      <protection/>
    </xf>
    <xf numFmtId="168" fontId="2" fillId="59" borderId="0" xfId="21" applyNumberFormat="1" applyFont="1" applyFill="1" applyBorder="1" applyAlignment="1" applyProtection="1">
      <alignment vertical="center"/>
      <protection/>
    </xf>
    <xf numFmtId="168" fontId="2" fillId="60" borderId="0" xfId="21" applyNumberFormat="1" applyFont="1" applyFill="1" applyBorder="1" applyAlignment="1" applyProtection="1">
      <alignment vertical="center"/>
      <protection/>
    </xf>
    <xf numFmtId="167" fontId="2" fillId="0" borderId="0" xfId="21" applyNumberFormat="1" applyFont="1" applyFill="1" applyBorder="1" applyAlignment="1" applyProtection="1">
      <alignment vertical="center"/>
      <protection/>
    </xf>
    <xf numFmtId="0" fontId="7" fillId="0" borderId="0" xfId="15" applyFont="1" applyAlignment="1" applyProtection="1">
      <alignment vertical="center"/>
      <protection/>
    </xf>
    <xf numFmtId="168" fontId="9" fillId="58" borderId="0" xfId="21" applyNumberFormat="1" applyFont="1" applyFill="1" applyBorder="1" applyAlignment="1" applyProtection="1">
      <alignment vertical="center"/>
      <protection/>
    </xf>
    <xf numFmtId="168" fontId="2" fillId="0" borderId="25" xfId="21" applyNumberFormat="1" applyFont="1" applyFill="1" applyBorder="1" applyAlignment="1" applyProtection="1">
      <alignment vertical="center"/>
      <protection/>
    </xf>
    <xf numFmtId="0" fontId="2" fillId="0" borderId="0" xfId="21" applyNumberFormat="1" applyFont="1" applyBorder="1" applyAlignment="1" applyProtection="1">
      <alignment horizontal="left" vertical="center"/>
      <protection/>
    </xf>
    <xf numFmtId="168" fontId="2" fillId="0" borderId="27" xfId="21" applyNumberFormat="1" applyFont="1" applyBorder="1" applyAlignment="1" applyProtection="1">
      <alignment vertical="center"/>
      <protection/>
    </xf>
    <xf numFmtId="168" fontId="2" fillId="0" borderId="34" xfId="21" applyNumberFormat="1" applyFont="1" applyBorder="1" applyAlignment="1" applyProtection="1">
      <alignment vertical="center"/>
      <protection/>
    </xf>
    <xf numFmtId="168" fontId="2" fillId="0" borderId="28" xfId="21" applyNumberFormat="1" applyFont="1" applyBorder="1" applyAlignment="1" applyProtection="1">
      <alignment vertical="center"/>
      <protection/>
    </xf>
    <xf numFmtId="168" fontId="2" fillId="0" borderId="32" xfId="21" applyNumberFormat="1" applyFont="1" applyBorder="1" applyAlignment="1" applyProtection="1">
      <alignment vertical="center"/>
      <protection/>
    </xf>
    <xf numFmtId="168" fontId="2" fillId="58" borderId="27" xfId="21" applyNumberFormat="1" applyFont="1" applyFill="1" applyBorder="1" applyAlignment="1" applyProtection="1">
      <alignment vertical="center"/>
      <protection/>
    </xf>
    <xf numFmtId="168" fontId="2" fillId="58" borderId="34" xfId="21" applyNumberFormat="1" applyFont="1" applyFill="1" applyBorder="1" applyAlignment="1" applyProtection="1">
      <alignment vertical="center"/>
      <protection/>
    </xf>
    <xf numFmtId="167" fontId="9" fillId="58" borderId="34" xfId="21" applyNumberFormat="1" applyFont="1" applyFill="1" applyBorder="1" applyAlignment="1" applyProtection="1">
      <alignment vertical="center"/>
      <protection/>
    </xf>
    <xf numFmtId="168" fontId="2" fillId="58" borderId="32" xfId="21" applyNumberFormat="1" applyFont="1" applyFill="1" applyBorder="1" applyAlignment="1" applyProtection="1">
      <alignment vertical="center"/>
      <protection/>
    </xf>
    <xf numFmtId="0" fontId="0" fillId="59" borderId="27" xfId="21" applyFont="1" applyFill="1" applyBorder="1" applyAlignment="1" applyProtection="1">
      <alignment vertical="center"/>
      <protection/>
    </xf>
    <xf numFmtId="168" fontId="2" fillId="0" borderId="32" xfId="21" applyNumberFormat="1" applyFont="1" applyFill="1" applyBorder="1" applyAlignment="1" applyProtection="1">
      <alignment vertical="center"/>
      <protection/>
    </xf>
    <xf numFmtId="0" fontId="0" fillId="0" borderId="0" xfId="21" applyNumberFormat="1" applyFont="1" applyAlignment="1" applyProtection="1">
      <alignment vertical="center"/>
      <protection/>
    </xf>
    <xf numFmtId="0" fontId="8" fillId="0" borderId="0" xfId="21" applyFont="1" applyAlignment="1" applyProtection="1">
      <alignment horizontal="left" vertical="center" wrapText="1"/>
      <protection/>
    </xf>
    <xf numFmtId="0" fontId="8" fillId="0" borderId="0" xfId="21" applyFont="1" applyBorder="1" applyAlignment="1" applyProtection="1">
      <alignment horizontal="left" vertical="center" wrapText="1"/>
      <protection/>
    </xf>
    <xf numFmtId="0" fontId="8" fillId="0" borderId="29" xfId="21" applyFont="1" applyBorder="1" applyAlignment="1" applyProtection="1">
      <alignment horizontal="left" vertical="center" wrapText="1"/>
      <protection/>
    </xf>
    <xf numFmtId="0" fontId="8" fillId="0" borderId="32" xfId="21" applyFont="1" applyBorder="1" applyAlignment="1" applyProtection="1">
      <alignment horizontal="left" vertical="center" wrapText="1"/>
      <protection/>
    </xf>
    <xf numFmtId="0" fontId="8" fillId="0" borderId="0" xfId="21" applyFont="1" applyFill="1" applyBorder="1" applyAlignment="1" applyProtection="1">
      <alignment horizontal="left" vertical="center" wrapText="1"/>
      <protection/>
    </xf>
    <xf numFmtId="0" fontId="8" fillId="58" borderId="29" xfId="21" applyFont="1" applyFill="1" applyBorder="1" applyAlignment="1" applyProtection="1">
      <alignment horizontal="left" vertical="center" wrapText="1"/>
      <protection/>
    </xf>
    <xf numFmtId="0" fontId="8" fillId="58" borderId="0" xfId="21" applyFont="1" applyFill="1" applyBorder="1" applyAlignment="1" applyProtection="1">
      <alignment horizontal="left" vertical="center" wrapText="1"/>
      <protection/>
    </xf>
    <xf numFmtId="0" fontId="8" fillId="58" borderId="32" xfId="21" applyFont="1" applyFill="1" applyBorder="1" applyAlignment="1" applyProtection="1">
      <alignment horizontal="left" vertical="center" wrapText="1"/>
      <protection/>
    </xf>
    <xf numFmtId="0" fontId="0" fillId="59" borderId="29" xfId="21" applyFont="1" applyFill="1" applyBorder="1" applyAlignment="1" applyProtection="1">
      <alignment vertical="center"/>
      <protection/>
    </xf>
    <xf numFmtId="0" fontId="8" fillId="60" borderId="0" xfId="21" applyFont="1" applyFill="1" applyBorder="1" applyAlignment="1" applyProtection="1">
      <alignment horizontal="left" vertical="center" wrapText="1"/>
      <protection/>
    </xf>
    <xf numFmtId="0" fontId="8" fillId="0" borderId="32" xfId="21" applyFont="1" applyFill="1" applyBorder="1" applyAlignment="1" applyProtection="1">
      <alignment horizontal="left" vertical="center" wrapText="1"/>
      <protection/>
    </xf>
    <xf numFmtId="0" fontId="8" fillId="59" borderId="0" xfId="21" applyFont="1" applyFill="1" applyBorder="1" applyAlignment="1" applyProtection="1">
      <alignment horizontal="left" vertical="center" wrapText="1"/>
      <protection/>
    </xf>
    <xf numFmtId="167" fontId="9" fillId="59" borderId="0" xfId="15" applyNumberFormat="1" applyFont="1" applyFill="1" applyBorder="1" applyAlignment="1" applyProtection="1">
      <alignment vertical="center"/>
      <protection/>
    </xf>
    <xf numFmtId="168" fontId="2" fillId="0" borderId="29" xfId="21" applyNumberFormat="1" applyFont="1" applyBorder="1" applyAlignment="1" applyProtection="1">
      <alignment vertical="center"/>
      <protection/>
    </xf>
    <xf numFmtId="168" fontId="2" fillId="58" borderId="29" xfId="21" applyNumberFormat="1" applyFont="1" applyFill="1" applyBorder="1" applyAlignment="1" applyProtection="1">
      <alignment vertical="center"/>
      <protection/>
    </xf>
    <xf numFmtId="168" fontId="2" fillId="0" borderId="29" xfId="21" applyNumberFormat="1" applyFont="1" applyFill="1" applyBorder="1" applyAlignment="1" applyProtection="1">
      <alignment vertical="center"/>
      <protection/>
    </xf>
    <xf numFmtId="168" fontId="2" fillId="0" borderId="33" xfId="21" applyNumberFormat="1" applyFont="1" applyBorder="1" applyAlignment="1" applyProtection="1">
      <alignment vertical="center"/>
      <protection/>
    </xf>
    <xf numFmtId="168" fontId="2" fillId="0" borderId="33" xfId="21" applyNumberFormat="1" applyFont="1" applyFill="1" applyBorder="1" applyAlignment="1" applyProtection="1">
      <alignment vertical="center"/>
      <protection/>
    </xf>
    <xf numFmtId="168" fontId="2" fillId="0" borderId="30" xfId="21" applyNumberFormat="1" applyFont="1" applyBorder="1" applyAlignment="1" applyProtection="1">
      <alignment vertical="center"/>
      <protection/>
    </xf>
    <xf numFmtId="168" fontId="2" fillId="0" borderId="30" xfId="21" applyNumberFormat="1" applyFont="1" applyFill="1" applyBorder="1" applyAlignment="1" applyProtection="1">
      <alignment vertical="center"/>
      <protection/>
    </xf>
    <xf numFmtId="168" fontId="2" fillId="0" borderId="20" xfId="21" applyNumberFormat="1" applyFont="1" applyBorder="1" applyAlignment="1" applyProtection="1">
      <alignment vertical="center"/>
      <protection/>
    </xf>
    <xf numFmtId="168" fontId="2" fillId="0" borderId="20" xfId="21" applyNumberFormat="1" applyFont="1" applyFill="1" applyBorder="1" applyAlignment="1" applyProtection="1">
      <alignment vertical="center"/>
      <protection/>
    </xf>
    <xf numFmtId="168" fontId="2" fillId="0" borderId="25" xfId="21" applyNumberFormat="1" applyFont="1" applyBorder="1" applyAlignment="1" applyProtection="1">
      <alignment vertical="center"/>
      <protection/>
    </xf>
    <xf numFmtId="167" fontId="9" fillId="58" borderId="25" xfId="21" applyNumberFormat="1" applyFont="1" applyFill="1" applyBorder="1" applyAlignment="1" applyProtection="1">
      <alignment vertical="center"/>
      <protection/>
    </xf>
    <xf numFmtId="0" fontId="0" fillId="59" borderId="26" xfId="21" applyFont="1" applyFill="1" applyBorder="1" applyAlignment="1" applyProtection="1">
      <alignment vertical="center"/>
      <protection/>
    </xf>
    <xf numFmtId="168" fontId="2" fillId="0" borderId="26" xfId="21" applyNumberFormat="1" applyFont="1" applyFill="1" applyBorder="1" applyAlignment="1" applyProtection="1">
      <alignment vertical="center"/>
      <protection/>
    </xf>
    <xf numFmtId="168" fontId="2" fillId="58" borderId="28" xfId="21" applyNumberFormat="1" applyFont="1" applyFill="1" applyBorder="1" applyAlignment="1" applyProtection="1">
      <alignment vertical="center"/>
      <protection/>
    </xf>
    <xf numFmtId="167" fontId="9" fillId="59" borderId="34" xfId="15" applyNumberFormat="1" applyFont="1" applyFill="1" applyBorder="1" applyAlignment="1" applyProtection="1">
      <alignment vertical="center"/>
      <protection/>
    </xf>
    <xf numFmtId="167" fontId="2" fillId="0" borderId="27" xfId="15" applyNumberFormat="1" applyFont="1" applyFill="1" applyBorder="1" applyAlignment="1" applyProtection="1">
      <alignment vertical="center"/>
      <protection/>
    </xf>
    <xf numFmtId="168" fontId="2" fillId="0" borderId="28" xfId="21" applyNumberFormat="1" applyFont="1" applyFill="1" applyBorder="1" applyAlignment="1" applyProtection="1">
      <alignment vertical="center"/>
      <protection/>
    </xf>
    <xf numFmtId="0" fontId="23" fillId="0" borderId="0" xfId="1218" applyFont="1">
      <alignment/>
      <protection/>
    </xf>
    <xf numFmtId="167" fontId="2" fillId="0" borderId="29" xfId="21" applyNumberFormat="1" applyFont="1" applyFill="1" applyBorder="1" applyAlignment="1" applyProtection="1">
      <alignment vertical="center"/>
      <protection/>
    </xf>
    <xf numFmtId="0" fontId="8" fillId="0" borderId="28" xfId="21" applyFont="1" applyFill="1" applyBorder="1" applyAlignment="1" applyProtection="1">
      <alignment horizontal="left" vertical="center" wrapText="1"/>
      <protection/>
    </xf>
    <xf numFmtId="167" fontId="2" fillId="0" borderId="26" xfId="15" applyNumberFormat="1" applyFont="1" applyFill="1" applyBorder="1" applyAlignment="1" applyProtection="1">
      <alignment vertical="center"/>
      <protection/>
    </xf>
    <xf numFmtId="0" fontId="8" fillId="0" borderId="31" xfId="21" applyFont="1" applyFill="1" applyBorder="1" applyAlignment="1" applyProtection="1">
      <alignment horizontal="left" vertical="center" wrapText="1"/>
      <protection/>
    </xf>
    <xf numFmtId="0" fontId="0" fillId="0" borderId="0" xfId="21" applyFont="1" applyFill="1" applyBorder="1" applyAlignment="1" applyProtection="1">
      <alignment vertical="center"/>
      <protection/>
    </xf>
    <xf numFmtId="168" fontId="9" fillId="0" borderId="0" xfId="21" applyNumberFormat="1" applyFont="1" applyFill="1" applyBorder="1" applyAlignment="1" applyProtection="1">
      <alignment vertical="center"/>
      <protection/>
    </xf>
    <xf numFmtId="0" fontId="8" fillId="58" borderId="26" xfId="21" applyFont="1" applyFill="1" applyBorder="1" applyAlignment="1" applyProtection="1">
      <alignment horizontal="left" vertical="center" wrapText="1"/>
      <protection/>
    </xf>
    <xf numFmtId="0" fontId="8" fillId="58" borderId="25" xfId="21" applyFont="1" applyFill="1" applyBorder="1" applyAlignment="1" applyProtection="1">
      <alignment horizontal="left" vertical="center" wrapText="1"/>
      <protection/>
    </xf>
    <xf numFmtId="0" fontId="8" fillId="58" borderId="31" xfId="21" applyFont="1" applyFill="1" applyBorder="1" applyAlignment="1" applyProtection="1">
      <alignment horizontal="left" vertical="center" wrapText="1"/>
      <protection/>
    </xf>
    <xf numFmtId="168" fontId="9" fillId="0" borderId="25" xfId="21" applyNumberFormat="1" applyFont="1" applyFill="1" applyBorder="1" applyAlignment="1" applyProtection="1">
      <alignment vertical="center"/>
      <protection/>
    </xf>
    <xf numFmtId="0" fontId="8" fillId="0" borderId="26" xfId="21" applyFont="1" applyBorder="1" applyAlignment="1" applyProtection="1">
      <alignment horizontal="left" vertical="center" wrapText="1"/>
      <protection/>
    </xf>
    <xf numFmtId="0" fontId="8" fillId="0" borderId="31" xfId="21" applyFont="1" applyBorder="1" applyAlignment="1" applyProtection="1">
      <alignment horizontal="left" vertical="center" wrapText="1"/>
      <protection/>
    </xf>
    <xf numFmtId="0" fontId="8" fillId="0" borderId="25" xfId="21" applyFont="1" applyBorder="1" applyAlignment="1" applyProtection="1">
      <alignment horizontal="left" vertical="center" wrapText="1"/>
      <protection/>
    </xf>
    <xf numFmtId="168" fontId="9" fillId="58" borderId="25" xfId="21" applyNumberFormat="1" applyFont="1" applyFill="1" applyBorder="1" applyAlignment="1" applyProtection="1">
      <alignment vertical="center"/>
      <protection/>
    </xf>
    <xf numFmtId="171" fontId="15" fillId="60" borderId="35" xfId="15" applyNumberFormat="1" applyFont="1" applyFill="1" applyBorder="1" applyAlignment="1">
      <alignment vertical="center"/>
      <protection/>
    </xf>
    <xf numFmtId="171" fontId="15" fillId="60" borderId="0" xfId="15" applyNumberFormat="1" applyFont="1" applyFill="1" applyBorder="1" applyAlignment="1">
      <alignment vertical="center"/>
      <protection/>
    </xf>
    <xf numFmtId="171" fontId="15" fillId="60" borderId="41" xfId="15" applyNumberFormat="1" applyFont="1" applyFill="1" applyBorder="1" applyAlignment="1">
      <alignment vertical="center"/>
      <protection/>
    </xf>
    <xf numFmtId="0" fontId="5" fillId="60" borderId="0" xfId="15" applyFont="1" applyFill="1" applyAlignment="1" applyProtection="1">
      <alignment vertical="center"/>
      <protection/>
    </xf>
    <xf numFmtId="0" fontId="17" fillId="60" borderId="0" xfId="1529" applyNumberFormat="1" applyFont="1" applyFill="1" applyAlignment="1" applyProtection="1">
      <alignment horizontal="left" vertical="center" wrapText="1"/>
      <protection/>
    </xf>
    <xf numFmtId="0" fontId="5" fillId="60" borderId="0" xfId="15" applyFont="1" applyFill="1" applyAlignment="1" applyProtection="1">
      <alignment horizontal="center" vertical="center"/>
      <protection/>
    </xf>
    <xf numFmtId="172" fontId="5" fillId="0" borderId="0" xfId="380" applyNumberFormat="1" applyFont="1" applyBorder="1" applyAlignment="1" applyProtection="1">
      <alignment vertical="center"/>
      <protection/>
    </xf>
    <xf numFmtId="172" fontId="5" fillId="0" borderId="0" xfId="380" applyNumberFormat="1" applyFont="1" applyAlignment="1" applyProtection="1">
      <alignment vertical="center"/>
      <protection/>
    </xf>
    <xf numFmtId="172" fontId="17" fillId="0" borderId="0" xfId="380" applyNumberFormat="1" applyFont="1" applyFill="1" applyAlignment="1" applyProtection="1">
      <alignment horizontal="left" vertical="center" wrapText="1"/>
      <protection/>
    </xf>
    <xf numFmtId="172" fontId="5" fillId="0" borderId="0" xfId="380" applyNumberFormat="1" applyFont="1" applyAlignment="1" applyProtection="1">
      <alignment horizontal="center" vertical="center"/>
      <protection/>
    </xf>
    <xf numFmtId="172" fontId="8" fillId="58" borderId="0" xfId="380" applyNumberFormat="1" applyFont="1" applyFill="1" applyAlignment="1" applyProtection="1">
      <alignment vertical="center"/>
      <protection/>
    </xf>
    <xf numFmtId="1" fontId="15" fillId="47" borderId="41" xfId="15" applyNumberFormat="1" applyFont="1" applyFill="1" applyBorder="1" applyAlignment="1">
      <alignment vertical="center"/>
      <protection/>
    </xf>
    <xf numFmtId="1" fontId="15" fillId="47" borderId="0" xfId="15" applyNumberFormat="1" applyFont="1" applyFill="1" applyBorder="1" applyAlignment="1">
      <alignment vertical="center"/>
      <protection/>
    </xf>
    <xf numFmtId="0" fontId="0" fillId="0" borderId="24" xfId="21" applyNumberFormat="1" applyFont="1" applyBorder="1" applyAlignment="1" applyProtection="1">
      <alignment vertical="center"/>
      <protection/>
    </xf>
    <xf numFmtId="0" fontId="2" fillId="0" borderId="24" xfId="21" applyFont="1" applyBorder="1" applyAlignment="1" applyProtection="1">
      <alignment horizontal="left" vertical="center" wrapText="1"/>
      <protection/>
    </xf>
    <xf numFmtId="0" fontId="8" fillId="0" borderId="24" xfId="21" applyFont="1" applyBorder="1" applyAlignment="1" applyProtection="1">
      <alignment horizontal="left" vertical="center" wrapText="1"/>
      <protection/>
    </xf>
    <xf numFmtId="0" fontId="8" fillId="0" borderId="24" xfId="21" applyFont="1" applyFill="1" applyBorder="1" applyAlignment="1" applyProtection="1">
      <alignment horizontal="left" vertical="center" wrapText="1"/>
      <protection/>
    </xf>
    <xf numFmtId="0" fontId="8" fillId="58" borderId="24" xfId="21" applyFont="1" applyFill="1" applyBorder="1" applyAlignment="1" applyProtection="1">
      <alignment horizontal="left" vertical="center" wrapText="1"/>
      <protection/>
    </xf>
    <xf numFmtId="0" fontId="0" fillId="0" borderId="24" xfId="21" applyFont="1" applyFill="1" applyBorder="1" applyAlignment="1" applyProtection="1">
      <alignment vertical="center"/>
      <protection/>
    </xf>
    <xf numFmtId="0" fontId="8" fillId="60" borderId="24" xfId="21" applyFont="1" applyFill="1" applyBorder="1" applyAlignment="1" applyProtection="1">
      <alignment horizontal="left" vertical="center" wrapText="1"/>
      <protection/>
    </xf>
    <xf numFmtId="0" fontId="0" fillId="0" borderId="24" xfId="21" applyFont="1" applyBorder="1" applyAlignment="1" applyProtection="1">
      <alignment vertical="center"/>
      <protection/>
    </xf>
    <xf numFmtId="0" fontId="8" fillId="59" borderId="24" xfId="21" applyFont="1" applyFill="1" applyBorder="1" applyAlignment="1" applyProtection="1">
      <alignment horizontal="left" vertical="center" wrapText="1"/>
      <protection/>
    </xf>
    <xf numFmtId="0" fontId="0" fillId="0" borderId="24" xfId="15" applyFont="1" applyBorder="1" applyAlignment="1" applyProtection="1">
      <alignment vertical="center"/>
      <protection/>
    </xf>
    <xf numFmtId="0" fontId="5" fillId="0" borderId="24" xfId="15" applyFont="1" applyBorder="1" applyAlignment="1" applyProtection="1">
      <alignment vertical="center"/>
      <protection/>
    </xf>
    <xf numFmtId="0" fontId="5" fillId="0" borderId="24" xfId="15" applyFont="1" applyBorder="1" applyAlignment="1" applyProtection="1">
      <alignment horizontal="center" vertical="center"/>
      <protection/>
    </xf>
    <xf numFmtId="0" fontId="2" fillId="0" borderId="0" xfId="21" applyFont="1" applyBorder="1" applyAlignment="1" applyProtection="1">
      <alignment horizontal="left" vertical="center" wrapText="1"/>
      <protection/>
    </xf>
    <xf numFmtId="0" fontId="2" fillId="0" borderId="0" xfId="21" applyFont="1" applyFill="1" applyBorder="1" applyAlignment="1" applyProtection="1">
      <alignment horizontal="left" vertical="center"/>
      <protection/>
    </xf>
    <xf numFmtId="0" fontId="2" fillId="60" borderId="0" xfId="21" applyFont="1" applyFill="1" applyBorder="1" applyAlignment="1" applyProtection="1">
      <alignment horizontal="left" vertical="center"/>
      <protection/>
    </xf>
    <xf numFmtId="0" fontId="2" fillId="0" borderId="0" xfId="21" applyFont="1" applyFill="1" applyBorder="1" applyAlignment="1" applyProtection="1">
      <alignment horizontal="left" vertical="center" wrapText="1"/>
      <protection/>
    </xf>
    <xf numFmtId="0" fontId="18" fillId="0" borderId="0" xfId="21" applyFont="1" applyAlignment="1" applyProtection="1">
      <alignment vertical="center"/>
      <protection/>
    </xf>
    <xf numFmtId="0" fontId="0" fillId="0" borderId="0" xfId="21" applyFont="1" applyAlignment="1" applyProtection="1">
      <alignment horizontal="right" vertical="center"/>
      <protection/>
    </xf>
    <xf numFmtId="168" fontId="0" fillId="0" borderId="0" xfId="21" applyNumberFormat="1" applyFont="1" applyAlignment="1" applyProtection="1">
      <alignment vertical="center"/>
      <protection/>
    </xf>
    <xf numFmtId="168" fontId="0" fillId="0" borderId="0" xfId="21" applyNumberFormat="1" applyFont="1" applyFill="1" applyBorder="1" applyAlignment="1" applyProtection="1">
      <alignment vertical="center"/>
      <protection/>
    </xf>
    <xf numFmtId="168" fontId="0" fillId="0" borderId="0" xfId="21" applyNumberFormat="1" applyFont="1" applyFill="1" applyAlignment="1" applyProtection="1">
      <alignment vertical="center"/>
      <protection/>
    </xf>
    <xf numFmtId="168" fontId="0" fillId="60" borderId="0" xfId="21" applyNumberFormat="1" applyFont="1" applyFill="1" applyAlignment="1" applyProtection="1">
      <alignment vertical="center"/>
      <protection/>
    </xf>
    <xf numFmtId="0" fontId="0" fillId="0" borderId="25" xfId="21" applyFont="1" applyBorder="1" applyAlignment="1" applyProtection="1">
      <alignment horizontal="right" vertical="center"/>
      <protection/>
    </xf>
    <xf numFmtId="0" fontId="0" fillId="0" borderId="25" xfId="21" applyFont="1" applyBorder="1" applyAlignment="1" applyProtection="1">
      <alignment horizontal="left" vertical="center" indent="1"/>
      <protection/>
    </xf>
    <xf numFmtId="168" fontId="0" fillId="0" borderId="0" xfId="21" applyNumberFormat="1" applyFont="1" applyBorder="1" applyAlignment="1" applyProtection="1">
      <alignment horizontal="center" vertical="center" wrapText="1"/>
      <protection/>
    </xf>
    <xf numFmtId="168" fontId="0" fillId="0" borderId="0" xfId="21" applyNumberFormat="1" applyFont="1" applyFill="1" applyBorder="1" applyAlignment="1" applyProtection="1">
      <alignment horizontal="center" vertical="center" wrapText="1"/>
      <protection/>
    </xf>
    <xf numFmtId="168" fontId="0" fillId="60" borderId="0" xfId="21" applyNumberFormat="1" applyFont="1" applyFill="1" applyBorder="1" applyAlignment="1" applyProtection="1">
      <alignment horizontal="center" vertical="center" wrapText="1"/>
      <protection/>
    </xf>
    <xf numFmtId="0" fontId="0" fillId="0" borderId="0" xfId="21" applyFont="1" applyAlignment="1" applyProtection="1">
      <alignment horizontal="left" vertical="center" indent="1"/>
      <protection/>
    </xf>
    <xf numFmtId="168" fontId="0" fillId="0" borderId="34" xfId="21" applyNumberFormat="1" applyFont="1" applyBorder="1" applyAlignment="1" applyProtection="1">
      <alignment vertical="center"/>
      <protection/>
    </xf>
    <xf numFmtId="168" fontId="0" fillId="0" borderId="0" xfId="21" applyNumberFormat="1" applyFont="1" applyBorder="1" applyAlignment="1" applyProtection="1">
      <alignment vertical="center"/>
      <protection/>
    </xf>
    <xf numFmtId="168" fontId="0" fillId="0" borderId="34" xfId="21" applyNumberFormat="1" applyFont="1" applyFill="1" applyBorder="1" applyAlignment="1" applyProtection="1">
      <alignment vertical="center"/>
      <protection/>
    </xf>
    <xf numFmtId="168" fontId="0" fillId="60" borderId="0" xfId="21" applyNumberFormat="1" applyFont="1" applyFill="1" applyBorder="1" applyAlignment="1" applyProtection="1">
      <alignment vertical="center"/>
      <protection/>
    </xf>
    <xf numFmtId="168" fontId="0" fillId="0" borderId="25" xfId="21" applyNumberFormat="1" applyFont="1" applyBorder="1" applyAlignment="1" applyProtection="1">
      <alignment vertical="center"/>
      <protection/>
    </xf>
    <xf numFmtId="168" fontId="0" fillId="0" borderId="25" xfId="21" applyNumberFormat="1" applyFont="1" applyFill="1" applyBorder="1" applyAlignment="1" applyProtection="1">
      <alignment vertical="center"/>
      <protection/>
    </xf>
    <xf numFmtId="0" fontId="0" fillId="0" borderId="25" xfId="21" applyFont="1" applyBorder="1" applyAlignment="1" applyProtection="1">
      <alignment vertical="center"/>
      <protection/>
    </xf>
    <xf numFmtId="168" fontId="0" fillId="0" borderId="47" xfId="21" applyNumberFormat="1" applyFont="1" applyBorder="1" applyAlignment="1" applyProtection="1">
      <alignment vertical="center"/>
      <protection/>
    </xf>
    <xf numFmtId="168" fontId="0" fillId="0" borderId="47" xfId="21" applyNumberFormat="1" applyFont="1" applyFill="1" applyBorder="1" applyAlignment="1" applyProtection="1">
      <alignment vertical="center"/>
      <protection/>
    </xf>
    <xf numFmtId="0" fontId="0" fillId="0" borderId="0" xfId="21" applyFont="1" applyBorder="1" applyAlignment="1" applyProtection="1">
      <alignment vertical="center"/>
      <protection/>
    </xf>
    <xf numFmtId="0" fontId="0" fillId="0" borderId="0" xfId="21" applyFont="1" applyBorder="1" applyAlignment="1" applyProtection="1">
      <alignment horizontal="right" vertical="center"/>
      <protection/>
    </xf>
    <xf numFmtId="168" fontId="2" fillId="0" borderId="0" xfId="21" applyNumberFormat="1" applyFont="1" applyAlignment="1" applyProtection="1">
      <alignment vertical="center"/>
      <protection/>
    </xf>
    <xf numFmtId="168" fontId="2" fillId="0" borderId="0" xfId="21" applyNumberFormat="1" applyFont="1" applyFill="1" applyAlignment="1" applyProtection="1">
      <alignment vertical="center"/>
      <protection/>
    </xf>
    <xf numFmtId="168" fontId="2" fillId="60" borderId="0" xfId="21" applyNumberFormat="1" applyFont="1" applyFill="1" applyAlignment="1" applyProtection="1">
      <alignment vertical="center"/>
      <protection/>
    </xf>
    <xf numFmtId="0" fontId="10" fillId="0" borderId="0" xfId="21" applyFont="1" applyAlignment="1" applyProtection="1">
      <alignment vertical="center"/>
      <protection/>
    </xf>
    <xf numFmtId="168" fontId="2" fillId="0" borderId="2" xfId="21" applyNumberFormat="1" applyFont="1" applyBorder="1" applyAlignment="1" applyProtection="1">
      <alignment vertical="center"/>
      <protection/>
    </xf>
    <xf numFmtId="168" fontId="2" fillId="0" borderId="2" xfId="21" applyNumberFormat="1" applyFont="1" applyFill="1" applyBorder="1" applyAlignment="1" applyProtection="1">
      <alignment vertical="center"/>
      <protection/>
    </xf>
    <xf numFmtId="0" fontId="2" fillId="0" borderId="0" xfId="21" applyFont="1" applyAlignment="1" applyProtection="1">
      <alignment horizontal="left" vertical="center"/>
      <protection/>
    </xf>
    <xf numFmtId="0" fontId="2" fillId="0" borderId="0" xfId="21" applyNumberFormat="1" applyFont="1" applyBorder="1" applyAlignment="1" applyProtection="1">
      <alignment horizontal="left" vertical="center" wrapText="1"/>
      <protection/>
    </xf>
    <xf numFmtId="168" fontId="9" fillId="58" borderId="33" xfId="21" applyNumberFormat="1" applyFont="1" applyFill="1" applyBorder="1" applyAlignment="1" applyProtection="1">
      <alignment vertical="center"/>
      <protection/>
    </xf>
    <xf numFmtId="168" fontId="9" fillId="0" borderId="33" xfId="21" applyNumberFormat="1" applyFont="1" applyFill="1" applyBorder="1" applyAlignment="1" applyProtection="1">
      <alignment vertical="center"/>
      <protection/>
    </xf>
    <xf numFmtId="168" fontId="9" fillId="58" borderId="30" xfId="21" applyNumberFormat="1" applyFont="1" applyFill="1" applyBorder="1" applyAlignment="1" applyProtection="1">
      <alignment vertical="center"/>
      <protection/>
    </xf>
    <xf numFmtId="168" fontId="9" fillId="0" borderId="30" xfId="21" applyNumberFormat="1" applyFont="1" applyFill="1" applyBorder="1" applyAlignment="1" applyProtection="1">
      <alignment vertical="center"/>
      <protection/>
    </xf>
    <xf numFmtId="0" fontId="0" fillId="58" borderId="0" xfId="15" applyFont="1" applyFill="1" applyAlignment="1" applyProtection="1">
      <alignment vertical="center"/>
      <protection/>
    </xf>
    <xf numFmtId="0" fontId="0" fillId="58" borderId="0" xfId="15" applyFont="1" applyFill="1" applyBorder="1" applyAlignment="1" applyProtection="1">
      <alignment vertical="center"/>
      <protection/>
    </xf>
    <xf numFmtId="0" fontId="0" fillId="58" borderId="0" xfId="15" applyFont="1" applyFill="1" applyBorder="1" applyAlignment="1">
      <alignment vertical="center"/>
      <protection/>
    </xf>
    <xf numFmtId="0" fontId="2" fillId="0" borderId="0" xfId="1218" applyFont="1" applyAlignment="1">
      <alignment horizontal="right" vertical="center"/>
      <protection/>
    </xf>
    <xf numFmtId="0" fontId="2" fillId="0" borderId="0" xfId="1218" applyFont="1" applyFill="1" applyAlignment="1">
      <alignment vertical="center"/>
      <protection/>
    </xf>
    <xf numFmtId="0" fontId="0" fillId="0" borderId="0" xfId="1218" applyAlignment="1">
      <alignment vertical="center"/>
      <protection/>
    </xf>
    <xf numFmtId="0" fontId="21" fillId="0" borderId="0" xfId="1218" applyFont="1" applyAlignment="1">
      <alignment vertical="center"/>
      <protection/>
    </xf>
    <xf numFmtId="0" fontId="21" fillId="0" borderId="0" xfId="1218" applyFont="1" applyFill="1" applyAlignment="1">
      <alignment vertical="center"/>
      <protection/>
    </xf>
    <xf numFmtId="49" fontId="2" fillId="0" borderId="0" xfId="1218" applyNumberFormat="1" applyFont="1" applyAlignment="1">
      <alignment vertical="center"/>
      <protection/>
    </xf>
    <xf numFmtId="0" fontId="0" fillId="0" borderId="0" xfId="1218" applyBorder="1" applyAlignment="1">
      <alignment horizontal="center" vertical="center" wrapText="1"/>
      <protection/>
    </xf>
    <xf numFmtId="0" fontId="2" fillId="0" borderId="0" xfId="1218" applyFont="1" applyFill="1" applyBorder="1" applyAlignment="1">
      <alignment horizontal="center" vertical="center"/>
      <protection/>
    </xf>
    <xf numFmtId="0" fontId="9" fillId="59" borderId="0" xfId="1218" applyFont="1" applyFill="1" applyBorder="1" applyAlignment="1">
      <alignment horizontal="right" vertical="center"/>
      <protection/>
    </xf>
    <xf numFmtId="0" fontId="9" fillId="0" borderId="0" xfId="1218" applyFont="1" applyFill="1" applyBorder="1" applyAlignment="1">
      <alignment horizontal="right" vertical="center"/>
      <protection/>
    </xf>
    <xf numFmtId="0" fontId="2" fillId="0" borderId="25" xfId="1218" applyFont="1" applyFill="1" applyBorder="1" applyAlignment="1">
      <alignment vertical="center"/>
      <protection/>
    </xf>
    <xf numFmtId="0" fontId="0" fillId="0" borderId="24" xfId="1218" applyFont="1" applyFill="1" applyBorder="1" applyAlignment="1">
      <alignment horizontal="right" vertical="center"/>
      <protection/>
    </xf>
    <xf numFmtId="0" fontId="0" fillId="0" borderId="24" xfId="1218" applyFont="1" applyFill="1" applyBorder="1" applyAlignment="1">
      <alignment horizontal="center" vertical="center"/>
      <protection/>
    </xf>
    <xf numFmtId="0" fontId="6" fillId="59" borderId="24" xfId="1218" applyFont="1" applyFill="1" applyBorder="1" applyAlignment="1">
      <alignment horizontal="right" vertical="center"/>
      <protection/>
    </xf>
    <xf numFmtId="0" fontId="6" fillId="0" borderId="24" xfId="1218" applyFont="1" applyFill="1" applyBorder="1" applyAlignment="1">
      <alignment horizontal="right" vertical="center"/>
      <protection/>
    </xf>
    <xf numFmtId="49" fontId="2" fillId="0" borderId="23" xfId="1218" applyNumberFormat="1" applyFont="1" applyBorder="1" applyAlignment="1">
      <alignment vertical="center"/>
      <protection/>
    </xf>
    <xf numFmtId="0" fontId="2" fillId="0" borderId="23" xfId="1218" applyFont="1" applyBorder="1" applyAlignment="1">
      <alignment horizontal="right" vertical="center"/>
      <protection/>
    </xf>
    <xf numFmtId="168" fontId="2" fillId="0" borderId="23" xfId="1218" applyNumberFormat="1" applyFont="1" applyBorder="1" applyAlignment="1">
      <alignment horizontal="center" vertical="center"/>
      <protection/>
    </xf>
    <xf numFmtId="168" fontId="9" fillId="59" borderId="23" xfId="1218" applyNumberFormat="1" applyFont="1" applyFill="1" applyBorder="1" applyAlignment="1">
      <alignment horizontal="center" vertical="center"/>
      <protection/>
    </xf>
    <xf numFmtId="168" fontId="9" fillId="0" borderId="23" xfId="1218" applyNumberFormat="1" applyFont="1" applyFill="1" applyBorder="1" applyAlignment="1">
      <alignment horizontal="center" vertical="center"/>
      <protection/>
    </xf>
    <xf numFmtId="0" fontId="0" fillId="0" borderId="0" xfId="1218" applyNumberFormat="1" applyFont="1" applyBorder="1" applyAlignment="1">
      <alignment vertical="center"/>
      <protection/>
    </xf>
    <xf numFmtId="0" fontId="9" fillId="0" borderId="0" xfId="1218" applyNumberFormat="1" applyFont="1" applyBorder="1" applyAlignment="1" quotePrefix="1">
      <alignment horizontal="left" vertical="center"/>
      <protection/>
    </xf>
    <xf numFmtId="0" fontId="9" fillId="0" borderId="0" xfId="1218" applyNumberFormat="1" applyFont="1" applyBorder="1" applyAlignment="1">
      <alignment horizontal="left" vertical="center"/>
      <protection/>
    </xf>
    <xf numFmtId="168" fontId="2" fillId="0" borderId="0" xfId="1218" applyNumberFormat="1" applyFont="1" applyBorder="1" applyAlignment="1">
      <alignment vertical="center"/>
      <protection/>
    </xf>
    <xf numFmtId="0" fontId="0" fillId="0" borderId="0" xfId="1218" applyBorder="1" applyAlignment="1">
      <alignment vertical="center"/>
      <protection/>
    </xf>
    <xf numFmtId="0" fontId="8" fillId="0" borderId="0" xfId="1218" applyFont="1" applyBorder="1" applyAlignment="1">
      <alignment horizontal="left" vertical="center"/>
      <protection/>
    </xf>
    <xf numFmtId="171" fontId="9" fillId="0" borderId="30" xfId="1218" applyNumberFormat="1" applyFont="1" applyFill="1" applyBorder="1" applyAlignment="1">
      <alignment vertical="center"/>
      <protection/>
    </xf>
    <xf numFmtId="0" fontId="0" fillId="0" borderId="24" xfId="1218" applyNumberFormat="1" applyFont="1" applyBorder="1" applyAlignment="1">
      <alignment vertical="center"/>
      <protection/>
    </xf>
    <xf numFmtId="0" fontId="8" fillId="0" borderId="24" xfId="1218" applyFont="1" applyBorder="1" applyAlignment="1">
      <alignment horizontal="left" vertical="center"/>
      <protection/>
    </xf>
    <xf numFmtId="168" fontId="2" fillId="0" borderId="24" xfId="1218" applyNumberFormat="1" applyFont="1" applyFill="1" applyBorder="1" applyAlignment="1">
      <alignment vertical="center"/>
      <protection/>
    </xf>
    <xf numFmtId="168" fontId="9" fillId="0" borderId="24" xfId="1218" applyNumberFormat="1" applyFont="1" applyFill="1" applyBorder="1" applyAlignment="1">
      <alignment vertical="center"/>
      <protection/>
    </xf>
    <xf numFmtId="0" fontId="8" fillId="0" borderId="0" xfId="1218" applyFont="1" applyAlignment="1">
      <alignment horizontal="right" vertical="center"/>
      <protection/>
    </xf>
    <xf numFmtId="0" fontId="8" fillId="0" borderId="0" xfId="1263" applyFont="1" applyFill="1" applyAlignment="1">
      <alignment horizontal="justify" vertical="center" wrapText="1"/>
      <protection/>
    </xf>
    <xf numFmtId="3" fontId="2" fillId="0" borderId="24" xfId="1263" applyNumberFormat="1" applyFont="1" applyBorder="1" applyAlignment="1">
      <alignment vertical="center"/>
      <protection/>
    </xf>
    <xf numFmtId="0" fontId="2" fillId="0" borderId="25" xfId="1218" applyFont="1" applyBorder="1" applyAlignment="1">
      <alignment vertical="center"/>
      <protection/>
    </xf>
    <xf numFmtId="0" fontId="2" fillId="0" borderId="25" xfId="1218" applyFont="1" applyBorder="1" applyAlignment="1">
      <alignment horizontal="right" vertical="center"/>
      <protection/>
    </xf>
    <xf numFmtId="0" fontId="8" fillId="0" borderId="0" xfId="17" applyFont="1" applyFill="1" applyBorder="1" applyAlignment="1" applyProtection="1">
      <alignment horizontal="left" vertical="center"/>
      <protection/>
    </xf>
    <xf numFmtId="168" fontId="8" fillId="0" borderId="0" xfId="21" applyNumberFormat="1" applyFont="1" applyAlignment="1" applyProtection="1">
      <alignment vertical="center"/>
      <protection/>
    </xf>
    <xf numFmtId="0" fontId="8" fillId="0" borderId="0" xfId="1410" applyFont="1" applyAlignment="1">
      <alignment horizontal="right" vertical="center"/>
      <protection/>
    </xf>
    <xf numFmtId="168" fontId="8" fillId="0" borderId="0" xfId="17" applyNumberFormat="1" applyFont="1" applyBorder="1" applyAlignment="1" applyProtection="1">
      <alignment vertical="center"/>
      <protection/>
    </xf>
    <xf numFmtId="0" fontId="8" fillId="0" borderId="0" xfId="21" applyFont="1" applyAlignment="1" applyProtection="1">
      <alignment vertical="center"/>
      <protection/>
    </xf>
    <xf numFmtId="0" fontId="8" fillId="0" borderId="24" xfId="295" applyNumberFormat="1" applyFont="1" applyFill="1" applyBorder="1" applyAlignment="1" applyProtection="1">
      <alignment horizontal="left" wrapText="1"/>
      <protection/>
    </xf>
    <xf numFmtId="0" fontId="8" fillId="0" borderId="0" xfId="15" applyFont="1" applyFill="1" applyBorder="1" applyAlignment="1">
      <alignment horizontal="left" vertical="top"/>
      <protection/>
    </xf>
    <xf numFmtId="171" fontId="9" fillId="61" borderId="0" xfId="15" applyNumberFormat="1" applyFont="1" applyFill="1" applyBorder="1" applyAlignment="1">
      <alignment horizontal="left" vertical="top"/>
      <protection/>
    </xf>
    <xf numFmtId="0" fontId="11" fillId="0" borderId="0" xfId="15" applyFont="1" applyFill="1" applyBorder="1" applyAlignment="1">
      <alignment horizontal="left" vertical="top"/>
      <protection/>
    </xf>
    <xf numFmtId="171" fontId="45" fillId="61" borderId="0" xfId="15" applyNumberFormat="1" applyFont="1" applyFill="1" applyBorder="1" applyAlignment="1">
      <alignment horizontal="left" vertical="top"/>
      <protection/>
    </xf>
    <xf numFmtId="168" fontId="8" fillId="0" borderId="0" xfId="21" applyNumberFormat="1" applyFont="1" applyAlignment="1" applyProtection="1">
      <alignment vertical="top"/>
      <protection/>
    </xf>
    <xf numFmtId="168" fontId="0" fillId="0" borderId="0" xfId="21" applyNumberFormat="1" applyFont="1" applyAlignment="1" applyProtection="1">
      <alignment vertical="top"/>
      <protection/>
    </xf>
    <xf numFmtId="168" fontId="0" fillId="0" borderId="0" xfId="21" applyNumberFormat="1" applyFont="1" applyBorder="1" applyAlignment="1" applyProtection="1">
      <alignment horizontal="center" vertical="top" wrapText="1"/>
      <protection/>
    </xf>
    <xf numFmtId="0" fontId="8" fillId="0" borderId="0" xfId="17" applyFont="1" applyFill="1" applyBorder="1" applyAlignment="1" applyProtection="1">
      <alignment horizontal="left" vertical="top"/>
      <protection/>
    </xf>
    <xf numFmtId="0" fontId="2" fillId="59" borderId="29" xfId="17" applyFont="1" applyFill="1" applyBorder="1" applyAlignment="1" applyProtection="1">
      <alignment horizontal="left" vertical="top"/>
      <protection/>
    </xf>
    <xf numFmtId="191" fontId="9" fillId="59" borderId="33" xfId="17" applyNumberFormat="1" applyFont="1" applyFill="1" applyBorder="1" applyAlignment="1" applyProtection="1">
      <alignment vertical="top"/>
      <protection/>
    </xf>
    <xf numFmtId="0" fontId="2" fillId="0" borderId="0" xfId="17" applyFont="1" applyFill="1" applyBorder="1" applyAlignment="1" applyProtection="1">
      <alignment horizontal="left" vertical="top"/>
      <protection/>
    </xf>
    <xf numFmtId="191" fontId="9" fillId="59" borderId="30" xfId="17" applyNumberFormat="1" applyFont="1" applyFill="1" applyBorder="1" applyAlignment="1" applyProtection="1">
      <alignment vertical="top"/>
      <protection/>
    </xf>
    <xf numFmtId="0" fontId="8" fillId="0" borderId="0" xfId="15" applyFont="1" applyAlignment="1" applyProtection="1">
      <alignment vertical="top"/>
      <protection/>
    </xf>
    <xf numFmtId="0" fontId="0" fillId="0" borderId="0" xfId="15" applyFont="1" applyAlignment="1" applyProtection="1">
      <alignment vertical="top"/>
      <protection/>
    </xf>
    <xf numFmtId="0" fontId="8" fillId="0" borderId="0" xfId="1410" applyFont="1" applyBorder="1" applyAlignment="1">
      <alignment horizontal="right" vertical="top"/>
      <protection/>
    </xf>
    <xf numFmtId="168" fontId="8" fillId="0" borderId="25" xfId="1410" applyNumberFormat="1" applyFont="1" applyFill="1" applyBorder="1" applyAlignment="1">
      <alignment vertical="top"/>
      <protection/>
    </xf>
    <xf numFmtId="168" fontId="8" fillId="0" borderId="47" xfId="1410" applyNumberFormat="1" applyFont="1" applyFill="1" applyBorder="1" applyAlignment="1">
      <alignment vertical="top"/>
      <protection/>
    </xf>
    <xf numFmtId="3" fontId="2" fillId="0" borderId="0" xfId="1263" applyNumberFormat="1" applyFont="1" applyBorder="1" applyAlignment="1" applyProtection="1">
      <alignment vertical="top"/>
      <protection/>
    </xf>
    <xf numFmtId="3" fontId="9" fillId="61" borderId="30" xfId="0" applyNumberFormat="1" applyFont="1" applyFill="1" applyBorder="1" applyAlignment="1" applyProtection="1">
      <alignment vertical="top"/>
      <protection/>
    </xf>
    <xf numFmtId="0" fontId="8" fillId="0" borderId="0" xfId="1263" applyFont="1" applyBorder="1" applyAlignment="1">
      <alignment vertical="top"/>
      <protection/>
    </xf>
    <xf numFmtId="0" fontId="8" fillId="0" borderId="32" xfId="1263" applyFont="1" applyBorder="1" applyAlignment="1">
      <alignment horizontal="center" vertical="top"/>
      <protection/>
    </xf>
    <xf numFmtId="3" fontId="2" fillId="0" borderId="39" xfId="1218" applyNumberFormat="1" applyFont="1" applyFill="1" applyBorder="1" applyAlignment="1">
      <alignment vertical="center"/>
      <protection/>
    </xf>
    <xf numFmtId="0" fontId="8" fillId="0" borderId="32" xfId="15" applyFont="1" applyFill="1" applyBorder="1" applyAlignment="1">
      <alignment horizontal="left" vertical="center"/>
      <protection/>
    </xf>
    <xf numFmtId="171" fontId="10" fillId="61" borderId="47" xfId="15" applyNumberFormat="1" applyFont="1" applyFill="1" applyBorder="1" applyAlignment="1">
      <alignment vertical="center"/>
      <protection/>
    </xf>
    <xf numFmtId="0" fontId="6" fillId="59" borderId="24" xfId="15" applyFont="1" applyFill="1" applyBorder="1" applyAlignment="1" applyProtection="1">
      <alignment horizontal="right" vertical="center"/>
      <protection/>
    </xf>
    <xf numFmtId="0" fontId="6" fillId="0" borderId="24" xfId="1263" applyFont="1" applyFill="1" applyBorder="1">
      <alignment/>
      <protection/>
    </xf>
    <xf numFmtId="0" fontId="9" fillId="59" borderId="25" xfId="21" applyFont="1" applyFill="1" applyBorder="1" applyAlignment="1" applyProtection="1">
      <alignment vertical="center"/>
      <protection/>
    </xf>
    <xf numFmtId="3" fontId="11" fillId="0" borderId="0" xfId="1218" applyNumberFormat="1" applyFont="1" applyFill="1" applyBorder="1" applyAlignment="1">
      <alignment vertical="center" wrapText="1"/>
      <protection/>
    </xf>
    <xf numFmtId="0" fontId="0" fillId="0" borderId="0" xfId="0" applyAlignment="1">
      <alignment vertical="center"/>
    </xf>
    <xf numFmtId="0" fontId="44" fillId="0" borderId="0" xfId="17" applyNumberFormat="1" applyFont="1" applyFill="1" applyBorder="1" applyAlignment="1" applyProtection="1">
      <alignment horizontal="left" vertical="center" wrapText="1"/>
      <protection locked="0"/>
    </xf>
    <xf numFmtId="0" fontId="25" fillId="0" borderId="0" xfId="17" applyFont="1" applyFill="1" applyAlignment="1" applyProtection="1">
      <alignment horizontal="left" vertical="center" wrapText="1"/>
      <protection locked="0"/>
    </xf>
    <xf numFmtId="0" fontId="8" fillId="0" borderId="0" xfId="15" applyFont="1" applyFill="1" applyBorder="1" applyAlignment="1" applyProtection="1">
      <alignment horizontal="justify" vertical="center" wrapText="1"/>
      <protection locked="0"/>
    </xf>
    <xf numFmtId="0" fontId="9" fillId="0" borderId="0" xfId="1409" applyFont="1" applyBorder="1" applyAlignment="1">
      <alignment vertical="center" wrapText="1"/>
      <protection/>
    </xf>
    <xf numFmtId="0" fontId="0" fillId="0" borderId="0" xfId="1263" applyFont="1" applyAlignment="1">
      <alignment horizontal="center" vertical="center"/>
      <protection/>
    </xf>
    <xf numFmtId="0" fontId="8" fillId="0" borderId="0" xfId="1263" applyFont="1" applyFill="1" applyAlignment="1">
      <alignment horizontal="left" vertical="top" wrapText="1"/>
      <protection/>
    </xf>
    <xf numFmtId="1" fontId="9" fillId="59" borderId="20" xfId="0" applyNumberFormat="1" applyFont="1" applyFill="1" applyBorder="1" applyAlignment="1">
      <alignment vertical="center"/>
    </xf>
    <xf numFmtId="1" fontId="9" fillId="59" borderId="25" xfId="0" applyNumberFormat="1" applyFont="1" applyFill="1" applyBorder="1" applyAlignment="1">
      <alignment vertical="center"/>
    </xf>
    <xf numFmtId="0" fontId="2" fillId="0" borderId="24" xfId="1263" applyFont="1" applyBorder="1" applyAlignment="1" applyProtection="1">
      <alignment horizontal="right" vertical="center"/>
      <protection/>
    </xf>
    <xf numFmtId="0" fontId="0" fillId="0" borderId="24" xfId="1263" applyFont="1" applyFill="1" applyBorder="1" applyAlignment="1" applyProtection="1">
      <alignment horizontal="right" vertical="center"/>
      <protection/>
    </xf>
    <xf numFmtId="0" fontId="9" fillId="0" borderId="0" xfId="1263" applyFont="1" applyFill="1" applyAlignment="1" applyProtection="1">
      <alignment vertical="center"/>
      <protection/>
    </xf>
    <xf numFmtId="0" fontId="9" fillId="0" borderId="24" xfId="1263" applyFont="1" applyFill="1" applyBorder="1" applyAlignment="1" applyProtection="1">
      <alignment vertical="center"/>
      <protection/>
    </xf>
    <xf numFmtId="168" fontId="9" fillId="0" borderId="0" xfId="1263" applyNumberFormat="1" applyFont="1" applyFill="1" applyAlignment="1" applyProtection="1">
      <alignment vertical="center"/>
      <protection/>
    </xf>
    <xf numFmtId="0" fontId="43" fillId="0" borderId="0" xfId="0" applyFont="1" applyBorder="1" applyAlignment="1">
      <alignment horizontal="left"/>
    </xf>
    <xf numFmtId="0" fontId="2" fillId="0" borderId="24" xfId="0" applyFont="1" applyBorder="1" applyAlignment="1">
      <alignment vertical="top"/>
    </xf>
    <xf numFmtId="0" fontId="0" fillId="61" borderId="24" xfId="0" applyFont="1" applyFill="1" applyBorder="1" applyAlignment="1">
      <alignment horizontal="right" vertical="center"/>
    </xf>
    <xf numFmtId="3" fontId="9" fillId="0" borderId="0" xfId="1218" applyNumberFormat="1" applyFont="1" applyBorder="1" applyAlignment="1">
      <alignment vertical="center" wrapText="1"/>
      <protection/>
    </xf>
    <xf numFmtId="3" fontId="2" fillId="0" borderId="0" xfId="1218" applyNumberFormat="1" applyFont="1">
      <alignment/>
      <protection/>
    </xf>
    <xf numFmtId="168" fontId="2" fillId="62" borderId="0" xfId="1218" applyNumberFormat="1" applyFont="1" applyFill="1" applyBorder="1" applyAlignment="1">
      <alignment vertical="center"/>
      <protection/>
    </xf>
    <xf numFmtId="3" fontId="2" fillId="0" borderId="0" xfId="1218" applyNumberFormat="1" applyFont="1" applyAlignment="1">
      <alignment vertical="center" wrapText="1"/>
      <protection/>
    </xf>
    <xf numFmtId="168" fontId="2" fillId="0" borderId="0" xfId="1218" applyNumberFormat="1" applyFont="1" applyFill="1" applyBorder="1" applyAlignment="1">
      <alignment/>
      <protection/>
    </xf>
    <xf numFmtId="168" fontId="2" fillId="62" borderId="0" xfId="1218" applyNumberFormat="1" applyFont="1" applyFill="1" applyBorder="1" applyAlignment="1">
      <alignment/>
      <protection/>
    </xf>
    <xf numFmtId="168" fontId="2" fillId="0" borderId="47" xfId="1218" applyNumberFormat="1" applyFont="1" applyFill="1" applyBorder="1" applyAlignment="1">
      <alignment vertical="center"/>
      <protection/>
    </xf>
    <xf numFmtId="0" fontId="2" fillId="0" borderId="0" xfId="1218" applyFont="1" applyBorder="1">
      <alignment/>
      <protection/>
    </xf>
    <xf numFmtId="168" fontId="2" fillId="62" borderId="47" xfId="1218" applyNumberFormat="1" applyFont="1" applyFill="1" applyBorder="1">
      <alignment/>
      <protection/>
    </xf>
    <xf numFmtId="0" fontId="2" fillId="0" borderId="39" xfId="1218" applyFont="1" applyBorder="1">
      <alignment/>
      <protection/>
    </xf>
    <xf numFmtId="0" fontId="19" fillId="0" borderId="0" xfId="1218" applyFont="1">
      <alignment/>
      <protection/>
    </xf>
    <xf numFmtId="0" fontId="2" fillId="0" borderId="0" xfId="1218" applyFont="1" applyAlignment="1" applyProtection="1">
      <alignment vertical="center"/>
      <protection/>
    </xf>
    <xf numFmtId="0" fontId="2" fillId="0" borderId="0" xfId="1218" applyFont="1" applyAlignment="1" applyProtection="1">
      <alignment horizontal="center" vertical="center"/>
      <protection/>
    </xf>
    <xf numFmtId="0" fontId="9" fillId="0" borderId="0" xfId="1218" applyFont="1" applyBorder="1" applyAlignment="1">
      <alignment vertical="center"/>
      <protection/>
    </xf>
    <xf numFmtId="0" fontId="9" fillId="0" borderId="49" xfId="1218" applyFont="1" applyFill="1" applyBorder="1" applyAlignment="1" applyProtection="1">
      <alignment vertical="center" wrapText="1"/>
      <protection locked="0"/>
    </xf>
    <xf numFmtId="0" fontId="9" fillId="0" borderId="49" xfId="1218" applyFont="1" applyBorder="1" applyAlignment="1" applyProtection="1">
      <alignment vertical="center"/>
      <protection/>
    </xf>
    <xf numFmtId="0" fontId="9" fillId="0" borderId="0" xfId="1218" applyFont="1" applyBorder="1" applyAlignment="1" applyProtection="1">
      <alignment vertical="center"/>
      <protection/>
    </xf>
    <xf numFmtId="0" fontId="9" fillId="0" borderId="35" xfId="1218" applyFont="1" applyBorder="1" applyAlignment="1" applyProtection="1">
      <alignment vertical="center"/>
      <protection/>
    </xf>
    <xf numFmtId="0" fontId="2" fillId="0" borderId="0" xfId="1218" applyFont="1" applyBorder="1" applyAlignment="1" applyProtection="1">
      <alignment vertical="center"/>
      <protection/>
    </xf>
    <xf numFmtId="0" fontId="2" fillId="0" borderId="35" xfId="1218" applyFont="1" applyBorder="1" applyAlignment="1" applyProtection="1">
      <alignment vertical="center"/>
      <protection/>
    </xf>
    <xf numFmtId="168" fontId="2" fillId="0" borderId="0" xfId="1218" applyNumberFormat="1" applyFont="1" applyFill="1" applyBorder="1" applyAlignment="1" applyProtection="1">
      <alignment vertical="center"/>
      <protection/>
    </xf>
    <xf numFmtId="168" fontId="2" fillId="0" borderId="35" xfId="1218" applyNumberFormat="1" applyFont="1" applyBorder="1" applyAlignment="1" applyProtection="1">
      <alignment vertical="center"/>
      <protection/>
    </xf>
    <xf numFmtId="0" fontId="9" fillId="0" borderId="0" xfId="1218" applyFont="1" applyAlignment="1" applyProtection="1">
      <alignment vertical="center"/>
      <protection/>
    </xf>
    <xf numFmtId="168" fontId="2" fillId="0" borderId="33" xfId="1218" applyNumberFormat="1" applyFont="1" applyFill="1" applyBorder="1" applyAlignment="1" applyProtection="1">
      <alignment vertical="center"/>
      <protection/>
    </xf>
    <xf numFmtId="168" fontId="2" fillId="0" borderId="30" xfId="1218" applyNumberFormat="1" applyFont="1" applyFill="1" applyBorder="1" applyAlignment="1" applyProtection="1">
      <alignment vertical="center"/>
      <protection/>
    </xf>
    <xf numFmtId="168" fontId="2" fillId="0" borderId="20" xfId="1218" applyNumberFormat="1" applyFont="1" applyFill="1" applyBorder="1" applyAlignment="1" applyProtection="1">
      <alignment vertical="center"/>
      <protection/>
    </xf>
    <xf numFmtId="0" fontId="2" fillId="0" borderId="0" xfId="1218" applyFont="1" applyAlignment="1">
      <alignment vertical="center" wrapText="1"/>
      <protection/>
    </xf>
    <xf numFmtId="0" fontId="2" fillId="0" borderId="35" xfId="1218" applyFont="1" applyBorder="1" applyAlignment="1">
      <alignment vertical="center"/>
      <protection/>
    </xf>
    <xf numFmtId="168" fontId="2" fillId="0" borderId="39" xfId="1218" applyNumberFormat="1" applyFont="1" applyFill="1" applyBorder="1" applyAlignment="1" applyProtection="1">
      <alignment vertical="center"/>
      <protection/>
    </xf>
    <xf numFmtId="168" fontId="2" fillId="0" borderId="25" xfId="1218" applyNumberFormat="1" applyFont="1" applyFill="1" applyBorder="1" applyAlignment="1" applyProtection="1">
      <alignment vertical="center"/>
      <protection/>
    </xf>
    <xf numFmtId="168" fontId="2" fillId="0" borderId="47" xfId="1218" applyNumberFormat="1" applyFont="1" applyFill="1" applyBorder="1" applyAlignment="1" applyProtection="1">
      <alignment vertical="center"/>
      <protection/>
    </xf>
    <xf numFmtId="168" fontId="2" fillId="0" borderId="34" xfId="1218" applyNumberFormat="1" applyFont="1" applyFill="1" applyBorder="1" applyAlignment="1" applyProtection="1">
      <alignment vertical="center"/>
      <protection/>
    </xf>
    <xf numFmtId="0" fontId="9" fillId="0" borderId="40" xfId="1218" applyFont="1" applyBorder="1" applyAlignment="1" applyProtection="1">
      <alignment vertical="center"/>
      <protection/>
    </xf>
    <xf numFmtId="168" fontId="2" fillId="0" borderId="40" xfId="1218" applyNumberFormat="1" applyFont="1" applyBorder="1" applyAlignment="1" applyProtection="1">
      <alignment vertical="center"/>
      <protection/>
    </xf>
    <xf numFmtId="3" fontId="2" fillId="0" borderId="0" xfId="1218" applyNumberFormat="1" applyFont="1" applyAlignment="1" applyProtection="1">
      <alignment vertical="center"/>
      <protection/>
    </xf>
    <xf numFmtId="3" fontId="2" fillId="0" borderId="0" xfId="1218" applyNumberFormat="1" applyFont="1" applyFill="1" applyAlignment="1" applyProtection="1">
      <alignment vertical="center"/>
      <protection/>
    </xf>
    <xf numFmtId="168" fontId="2" fillId="0" borderId="0" xfId="1218" applyNumberFormat="1" applyFont="1" applyAlignment="1" applyProtection="1">
      <alignment vertical="center"/>
      <protection/>
    </xf>
    <xf numFmtId="168" fontId="2" fillId="0" borderId="0" xfId="1218" applyNumberFormat="1" applyFont="1" applyFill="1" applyAlignment="1" applyProtection="1">
      <alignment vertical="center"/>
      <protection/>
    </xf>
    <xf numFmtId="0" fontId="2" fillId="0" borderId="0" xfId="1218" applyFont="1" applyFill="1" applyAlignment="1" applyProtection="1">
      <alignment vertical="center"/>
      <protection/>
    </xf>
    <xf numFmtId="0" fontId="9" fillId="0" borderId="0" xfId="1263" applyFont="1" applyBorder="1" applyAlignment="1">
      <alignment horizontal="left" vertical="center"/>
      <protection/>
    </xf>
    <xf numFmtId="0" fontId="2" fillId="0" borderId="24" xfId="1263" applyFont="1" applyBorder="1" applyAlignment="1">
      <alignment vertical="center"/>
      <protection/>
    </xf>
    <xf numFmtId="0" fontId="10" fillId="0" borderId="50" xfId="1263" applyFont="1" applyFill="1" applyBorder="1" applyAlignment="1">
      <alignment horizontal="right" vertical="center"/>
      <protection/>
    </xf>
    <xf numFmtId="0" fontId="9" fillId="0" borderId="50" xfId="1263" applyFont="1" applyFill="1" applyBorder="1" applyAlignment="1">
      <alignment horizontal="right" vertical="center"/>
      <protection/>
    </xf>
    <xf numFmtId="0" fontId="9" fillId="0" borderId="50" xfId="1218" applyFont="1" applyBorder="1" applyAlignment="1" applyProtection="1">
      <alignment horizontal="right" vertical="center"/>
      <protection/>
    </xf>
    <xf numFmtId="0" fontId="8" fillId="0" borderId="50" xfId="1263" applyFont="1" applyFill="1" applyBorder="1" applyAlignment="1">
      <alignment horizontal="right" vertical="center"/>
      <protection/>
    </xf>
    <xf numFmtId="168" fontId="8" fillId="0" borderId="0" xfId="1263" applyNumberFormat="1" applyFont="1" applyFill="1" applyBorder="1" applyAlignment="1">
      <alignment horizontal="center" vertical="center"/>
      <protection/>
    </xf>
    <xf numFmtId="168" fontId="8" fillId="0" borderId="27" xfId="1263" applyNumberFormat="1" applyFont="1" applyFill="1" applyBorder="1" applyAlignment="1">
      <alignment vertical="center"/>
      <protection/>
    </xf>
    <xf numFmtId="168" fontId="9" fillId="0" borderId="28" xfId="1263" applyNumberFormat="1" applyFont="1" applyFill="1" applyBorder="1" applyAlignment="1">
      <alignment vertical="center"/>
      <protection/>
    </xf>
    <xf numFmtId="168" fontId="9" fillId="0" borderId="32" xfId="1263" applyNumberFormat="1" applyFont="1" applyFill="1" applyBorder="1" applyAlignment="1">
      <alignment vertical="center"/>
      <protection/>
    </xf>
    <xf numFmtId="168" fontId="9" fillId="59" borderId="27" xfId="1263" applyNumberFormat="1" applyFont="1" applyFill="1" applyBorder="1" applyAlignment="1">
      <alignment vertical="center"/>
      <protection/>
    </xf>
    <xf numFmtId="168" fontId="2" fillId="59" borderId="34" xfId="1263" applyNumberFormat="1" applyFont="1" applyFill="1" applyBorder="1" applyAlignment="1">
      <alignment vertical="center"/>
      <protection/>
    </xf>
    <xf numFmtId="168" fontId="2" fillId="59" borderId="28" xfId="1263" applyNumberFormat="1" applyFont="1" applyFill="1" applyBorder="1" applyAlignment="1">
      <alignment vertical="center"/>
      <protection/>
    </xf>
    <xf numFmtId="168" fontId="8" fillId="0" borderId="29" xfId="1263" applyNumberFormat="1" applyFont="1" applyFill="1" applyBorder="1" applyAlignment="1">
      <alignment vertical="center"/>
      <protection/>
    </xf>
    <xf numFmtId="168" fontId="9" fillId="59" borderId="29" xfId="1263" applyNumberFormat="1" applyFont="1" applyFill="1" applyBorder="1" applyAlignment="1">
      <alignment vertical="center"/>
      <protection/>
    </xf>
    <xf numFmtId="168" fontId="2" fillId="59" borderId="25" xfId="1263" applyNumberFormat="1" applyFont="1" applyFill="1" applyBorder="1" applyAlignment="1">
      <alignment vertical="center"/>
      <protection/>
    </xf>
    <xf numFmtId="168" fontId="2" fillId="59" borderId="32" xfId="1263" applyNumberFormat="1" applyFont="1" applyFill="1" applyBorder="1" applyAlignment="1">
      <alignment vertical="center"/>
      <protection/>
    </xf>
    <xf numFmtId="168" fontId="8" fillId="0" borderId="26" xfId="1263" applyNumberFormat="1" applyFont="1" applyFill="1" applyBorder="1" applyAlignment="1">
      <alignment vertical="center"/>
      <protection/>
    </xf>
    <xf numFmtId="168" fontId="9" fillId="0" borderId="31" xfId="1263" applyNumberFormat="1" applyFont="1" applyFill="1" applyBorder="1" applyAlignment="1">
      <alignment vertical="center"/>
      <protection/>
    </xf>
    <xf numFmtId="168" fontId="9" fillId="59" borderId="26" xfId="1263" applyNumberFormat="1" applyFont="1" applyFill="1" applyBorder="1" applyAlignment="1">
      <alignment vertical="center"/>
      <protection/>
    </xf>
    <xf numFmtId="168" fontId="2" fillId="59" borderId="31" xfId="1263" applyNumberFormat="1" applyFont="1" applyFill="1" applyBorder="1" applyAlignment="1">
      <alignment vertical="center"/>
      <protection/>
    </xf>
    <xf numFmtId="168" fontId="8" fillId="0" borderId="32" xfId="1263" applyNumberFormat="1" applyFont="1" applyFill="1" applyBorder="1" applyAlignment="1">
      <alignment vertical="center"/>
      <protection/>
    </xf>
    <xf numFmtId="168" fontId="8" fillId="0" borderId="47" xfId="1263" applyNumberFormat="1" applyFont="1" applyFill="1" applyBorder="1" applyAlignment="1">
      <alignment vertical="center"/>
      <protection/>
    </xf>
    <xf numFmtId="168" fontId="2" fillId="0" borderId="47" xfId="1263" applyNumberFormat="1" applyFont="1" applyFill="1" applyBorder="1" applyAlignment="1">
      <alignment vertical="center"/>
      <protection/>
    </xf>
    <xf numFmtId="168" fontId="9" fillId="0" borderId="47" xfId="1263" applyNumberFormat="1" applyFont="1" applyFill="1" applyBorder="1" applyAlignment="1">
      <alignment vertical="center"/>
      <protection/>
    </xf>
    <xf numFmtId="168" fontId="9" fillId="59" borderId="47" xfId="1263" applyNumberFormat="1" applyFont="1" applyFill="1" applyBorder="1" applyAlignment="1">
      <alignment vertical="center"/>
      <protection/>
    </xf>
    <xf numFmtId="168" fontId="2" fillId="59" borderId="47" xfId="1263" applyNumberFormat="1" applyFont="1" applyFill="1" applyBorder="1" applyAlignment="1">
      <alignment vertical="center"/>
      <protection/>
    </xf>
    <xf numFmtId="168" fontId="2" fillId="59" borderId="39" xfId="1263" applyNumberFormat="1" applyFont="1" applyFill="1" applyBorder="1" applyAlignment="1">
      <alignment vertical="center"/>
      <protection/>
    </xf>
    <xf numFmtId="3" fontId="11" fillId="0" borderId="23" xfId="1218" applyNumberFormat="1" applyFont="1" applyFill="1" applyBorder="1" applyAlignment="1">
      <alignment vertical="center" wrapText="1"/>
      <protection/>
    </xf>
    <xf numFmtId="0" fontId="2" fillId="0" borderId="24" xfId="21" applyFont="1" applyBorder="1" applyAlignment="1">
      <alignment horizontal="right" vertical="center"/>
      <protection/>
    </xf>
    <xf numFmtId="0" fontId="2" fillId="0" borderId="24" xfId="21" applyFont="1" applyBorder="1" applyAlignment="1">
      <alignment vertical="center"/>
      <protection/>
    </xf>
    <xf numFmtId="0" fontId="8" fillId="0" borderId="0" xfId="21" applyFont="1" applyFill="1" applyBorder="1" applyAlignment="1">
      <alignment horizontal="left" vertical="center" indent="1"/>
      <protection/>
    </xf>
    <xf numFmtId="168" fontId="10" fillId="0" borderId="0" xfId="1410" applyNumberFormat="1" applyFont="1" applyFill="1" applyBorder="1" applyAlignment="1">
      <alignment vertical="center"/>
      <protection/>
    </xf>
    <xf numFmtId="0" fontId="2" fillId="0" borderId="0" xfId="1410" applyFont="1" applyFill="1" applyAlignment="1">
      <alignment vertical="center"/>
      <protection/>
    </xf>
    <xf numFmtId="0" fontId="9" fillId="0" borderId="0" xfId="15" applyFont="1" applyFill="1" applyBorder="1" applyAlignment="1">
      <alignment horizontal="right" vertical="center"/>
      <protection/>
    </xf>
    <xf numFmtId="0" fontId="9" fillId="0" borderId="0" xfId="1410" applyFont="1" applyFill="1" applyAlignment="1">
      <alignment vertical="center"/>
      <protection/>
    </xf>
    <xf numFmtId="0" fontId="0" fillId="0" borderId="0" xfId="15" applyFont="1" applyFill="1" applyAlignment="1" applyProtection="1">
      <alignment vertical="center"/>
      <protection/>
    </xf>
    <xf numFmtId="0" fontId="9" fillId="0" borderId="0" xfId="21" applyFont="1" applyFill="1" applyBorder="1" applyAlignment="1" applyProtection="1">
      <alignment horizontal="right" vertical="center"/>
      <protection/>
    </xf>
    <xf numFmtId="191" fontId="2" fillId="0" borderId="0" xfId="17" applyNumberFormat="1" applyFont="1" applyFill="1" applyBorder="1" applyAlignment="1" applyProtection="1">
      <alignment vertical="center"/>
      <protection/>
    </xf>
    <xf numFmtId="0" fontId="9" fillId="0" borderId="24" xfId="21" applyFont="1" applyBorder="1" applyAlignment="1">
      <alignment vertical="center"/>
      <protection/>
    </xf>
    <xf numFmtId="0" fontId="2" fillId="0" borderId="0" xfId="21" applyFont="1" applyBorder="1" applyAlignment="1">
      <alignment horizontal="right"/>
      <protection/>
    </xf>
    <xf numFmtId="0" fontId="0" fillId="0" borderId="24" xfId="21" applyFont="1" applyFill="1" applyBorder="1" applyAlignment="1">
      <alignment horizontal="right" vertical="center"/>
      <protection/>
    </xf>
    <xf numFmtId="0" fontId="9" fillId="59" borderId="24" xfId="21" applyFont="1" applyFill="1" applyBorder="1" applyAlignment="1">
      <alignment horizontal="right" vertical="center"/>
      <protection/>
    </xf>
    <xf numFmtId="168" fontId="2" fillId="0" borderId="0" xfId="21" applyNumberFormat="1" applyFont="1" applyFill="1" applyBorder="1" applyAlignment="1">
      <alignment horizontal="center" vertical="center"/>
      <protection/>
    </xf>
    <xf numFmtId="0" fontId="9" fillId="0" borderId="0" xfId="28" applyNumberFormat="1" applyFont="1" applyBorder="1" applyAlignment="1" quotePrefix="1">
      <alignment horizontal="left" vertical="center"/>
      <protection/>
    </xf>
    <xf numFmtId="0" fontId="9" fillId="0" borderId="0" xfId="28" applyFont="1" applyFill="1" applyBorder="1" applyAlignment="1">
      <alignment vertical="center" wrapText="1"/>
      <protection/>
    </xf>
    <xf numFmtId="0" fontId="8" fillId="0" borderId="0" xfId="1263" applyFont="1" applyFill="1" applyBorder="1" applyAlignment="1">
      <alignment vertical="center" wrapText="1"/>
      <protection/>
    </xf>
    <xf numFmtId="168" fontId="9" fillId="59" borderId="0" xfId="1409" applyNumberFormat="1" applyFont="1" applyFill="1" applyBorder="1" applyAlignment="1">
      <alignment vertical="center"/>
      <protection/>
    </xf>
    <xf numFmtId="3" fontId="9" fillId="59" borderId="0" xfId="1409" applyNumberFormat="1" applyFont="1" applyFill="1" applyBorder="1" applyAlignment="1">
      <alignment vertical="center"/>
      <protection/>
    </xf>
    <xf numFmtId="0" fontId="8" fillId="0" borderId="0" xfId="1409" applyFont="1" applyBorder="1" applyAlignment="1">
      <alignment vertical="center" wrapText="1"/>
      <protection/>
    </xf>
    <xf numFmtId="0" fontId="10" fillId="0" borderId="0" xfId="28" applyFont="1" applyFill="1" applyBorder="1" applyAlignment="1">
      <alignment vertical="center" wrapText="1"/>
      <protection/>
    </xf>
    <xf numFmtId="0" fontId="10" fillId="0" borderId="0" xfId="1263" applyFont="1" applyFill="1" applyBorder="1" applyAlignment="1">
      <alignment vertical="center" wrapText="1"/>
      <protection/>
    </xf>
    <xf numFmtId="3" fontId="8" fillId="0" borderId="24" xfId="1409" applyNumberFormat="1" applyFont="1" applyBorder="1" applyAlignment="1">
      <alignment vertical="center"/>
      <protection/>
    </xf>
    <xf numFmtId="3" fontId="9" fillId="0" borderId="0" xfId="15" applyNumberFormat="1" applyFont="1" applyFill="1" applyBorder="1" applyAlignment="1">
      <alignment vertical="center"/>
      <protection/>
    </xf>
    <xf numFmtId="3" fontId="2" fillId="0" borderId="0" xfId="1263" applyNumberFormat="1" applyFont="1" applyFill="1" applyBorder="1" applyAlignment="1">
      <alignment horizontal="center" vertical="center" wrapText="1"/>
      <protection/>
    </xf>
    <xf numFmtId="3" fontId="15" fillId="0" borderId="0" xfId="15" applyNumberFormat="1" applyFont="1" applyFill="1" applyBorder="1" applyAlignment="1">
      <alignment vertical="center"/>
      <protection/>
    </xf>
    <xf numFmtId="0" fontId="0" fillId="0" borderId="0" xfId="1218" applyFill="1" applyAlignment="1">
      <alignment vertical="center"/>
      <protection/>
    </xf>
    <xf numFmtId="0" fontId="11" fillId="0" borderId="0" xfId="21" applyFont="1" applyFill="1" applyAlignment="1" applyProtection="1">
      <alignment vertical="center"/>
      <protection/>
    </xf>
    <xf numFmtId="0" fontId="2" fillId="0" borderId="24" xfId="21" applyFont="1" applyFill="1" applyBorder="1" applyAlignment="1" applyProtection="1">
      <alignment vertical="center"/>
      <protection/>
    </xf>
    <xf numFmtId="0" fontId="6" fillId="0" borderId="24" xfId="21" applyFont="1" applyFill="1" applyBorder="1" applyAlignment="1" applyProtection="1">
      <alignment horizontal="right" vertical="center"/>
      <protection/>
    </xf>
    <xf numFmtId="168" fontId="9" fillId="0" borderId="23" xfId="21" applyNumberFormat="1" applyFont="1" applyFill="1" applyBorder="1" applyAlignment="1" applyProtection="1">
      <alignment horizontal="center" vertical="center"/>
      <protection/>
    </xf>
    <xf numFmtId="170" fontId="10" fillId="0" borderId="0" xfId="21" applyNumberFormat="1" applyFont="1" applyFill="1" applyBorder="1" applyAlignment="1" applyProtection="1">
      <alignment vertical="center"/>
      <protection/>
    </xf>
    <xf numFmtId="0" fontId="2" fillId="0" borderId="24" xfId="1218" applyFont="1" applyBorder="1" applyAlignment="1">
      <alignment vertical="center"/>
      <protection/>
    </xf>
    <xf numFmtId="0" fontId="2" fillId="0" borderId="24" xfId="17" applyFont="1" applyBorder="1" applyAlignment="1" applyProtection="1">
      <alignment horizontal="right" vertical="center"/>
      <protection/>
    </xf>
    <xf numFmtId="170" fontId="8" fillId="0" borderId="0" xfId="17" applyNumberFormat="1" applyFont="1" applyBorder="1" applyAlignment="1" applyProtection="1">
      <alignment vertical="center"/>
      <protection/>
    </xf>
    <xf numFmtId="0" fontId="0" fillId="57" borderId="0" xfId="1218" applyFill="1" applyAlignment="1">
      <alignment vertical="center" wrapText="1"/>
      <protection/>
    </xf>
    <xf numFmtId="0" fontId="9" fillId="57" borderId="0" xfId="17" applyFont="1" applyFill="1" applyBorder="1" applyAlignment="1">
      <alignment horizontal="left" vertical="center" wrapText="1"/>
      <protection/>
    </xf>
    <xf numFmtId="0" fontId="2" fillId="0" borderId="0" xfId="17" applyFont="1" applyFill="1" applyAlignment="1" applyProtection="1">
      <alignment horizontal="left" vertical="center" wrapText="1"/>
      <protection/>
    </xf>
    <xf numFmtId="0" fontId="0" fillId="57" borderId="0" xfId="17" applyFont="1" applyFill="1" applyAlignment="1" applyProtection="1">
      <alignment horizontal="left" vertical="center"/>
      <protection/>
    </xf>
    <xf numFmtId="0" fontId="2" fillId="57" borderId="0" xfId="17" applyFont="1" applyFill="1" applyBorder="1" applyAlignment="1">
      <alignment horizontal="left" vertical="center" wrapText="1"/>
      <protection/>
    </xf>
    <xf numFmtId="0" fontId="9" fillId="63" borderId="0" xfId="17" applyFont="1" applyFill="1" applyBorder="1" applyAlignment="1">
      <alignment horizontal="left" vertical="center" wrapText="1"/>
      <protection/>
    </xf>
    <xf numFmtId="0" fontId="0" fillId="0" borderId="0" xfId="17" applyFont="1" applyFill="1" applyAlignment="1" applyProtection="1">
      <alignment vertical="center"/>
      <protection/>
    </xf>
    <xf numFmtId="0" fontId="9" fillId="0" borderId="24" xfId="15" applyFont="1" applyFill="1" applyBorder="1" applyAlignment="1">
      <alignment horizontal="right" vertical="center"/>
      <protection/>
    </xf>
    <xf numFmtId="171" fontId="6" fillId="0" borderId="0" xfId="15" applyNumberFormat="1" applyFont="1" applyFill="1" applyAlignment="1">
      <alignment vertical="center" wrapText="1"/>
      <protection/>
    </xf>
    <xf numFmtId="171" fontId="10" fillId="0" borderId="30" xfId="15" applyNumberFormat="1" applyFont="1" applyFill="1" applyBorder="1" applyAlignment="1">
      <alignment vertical="center"/>
      <protection/>
    </xf>
    <xf numFmtId="171" fontId="0" fillId="0" borderId="0" xfId="15" applyNumberFormat="1" applyFont="1" applyFill="1" applyAlignment="1">
      <alignment vertical="center" wrapText="1"/>
      <protection/>
    </xf>
    <xf numFmtId="0" fontId="0" fillId="0" borderId="24" xfId="0" applyFill="1" applyBorder="1" applyAlignment="1">
      <alignment vertical="center"/>
    </xf>
    <xf numFmtId="0" fontId="9" fillId="0" borderId="0" xfId="0" applyFont="1" applyFill="1" applyBorder="1" applyAlignment="1" quotePrefix="1">
      <alignment vertical="center"/>
    </xf>
    <xf numFmtId="168" fontId="9" fillId="0" borderId="0" xfId="0" applyNumberFormat="1" applyFont="1" applyFill="1" applyBorder="1" applyAlignment="1">
      <alignment vertical="center"/>
    </xf>
    <xf numFmtId="168" fontId="9" fillId="0" borderId="25" xfId="0" applyNumberFormat="1" applyFont="1" applyFill="1" applyBorder="1" applyAlignment="1">
      <alignment vertical="center"/>
    </xf>
    <xf numFmtId="168" fontId="0" fillId="0" borderId="0" xfId="0" applyNumberFormat="1" applyFill="1" applyBorder="1" applyAlignment="1">
      <alignment vertical="center"/>
    </xf>
    <xf numFmtId="0" fontId="8" fillId="0" borderId="0" xfId="0" applyFont="1" applyFill="1" applyAlignment="1">
      <alignment vertical="center"/>
    </xf>
    <xf numFmtId="0" fontId="50" fillId="0" borderId="0" xfId="1263" applyFont="1" applyFill="1" applyAlignment="1">
      <alignment vertical="center"/>
      <protection/>
    </xf>
    <xf numFmtId="0" fontId="8" fillId="0" borderId="0" xfId="1263" applyFont="1" applyFill="1" applyAlignment="1">
      <alignment horizontal="left" wrapText="1"/>
      <protection/>
    </xf>
    <xf numFmtId="0" fontId="0" fillId="0" borderId="0" xfId="1263" applyNumberFormat="1" applyFont="1" applyFill="1" applyAlignment="1">
      <alignment vertical="center"/>
      <protection/>
    </xf>
    <xf numFmtId="168" fontId="9" fillId="0" borderId="23" xfId="21" applyNumberFormat="1" applyFont="1" applyFill="1" applyBorder="1" applyAlignment="1">
      <alignment horizontal="center" vertical="center"/>
      <protection/>
    </xf>
    <xf numFmtId="16" fontId="9" fillId="59" borderId="0" xfId="21" applyNumberFormat="1" applyFont="1" applyFill="1" applyBorder="1" applyAlignment="1" applyProtection="1" quotePrefix="1">
      <alignment horizontal="right" vertical="center"/>
      <protection/>
    </xf>
    <xf numFmtId="0" fontId="9" fillId="0" borderId="0" xfId="1218" applyFont="1" applyFill="1" applyAlignment="1">
      <alignment horizontal="left" vertical="center" wrapText="1"/>
      <protection/>
    </xf>
    <xf numFmtId="0" fontId="2" fillId="0" borderId="0" xfId="1218" applyFont="1" applyFill="1" applyAlignment="1">
      <alignment horizontal="left" vertical="center" wrapText="1"/>
      <protection/>
    </xf>
    <xf numFmtId="0" fontId="0" fillId="0" borderId="24" xfId="15" applyNumberFormat="1" applyFont="1" applyBorder="1" applyAlignment="1" applyProtection="1">
      <alignment vertical="center"/>
      <protection locked="0"/>
    </xf>
    <xf numFmtId="166" fontId="2" fillId="0" borderId="0" xfId="0" applyNumberFormat="1" applyFont="1" applyFill="1" applyBorder="1" applyAlignment="1">
      <alignment vertical="center"/>
    </xf>
    <xf numFmtId="166" fontId="2" fillId="0" borderId="25" xfId="0" applyNumberFormat="1" applyFont="1" applyFill="1" applyBorder="1" applyAlignment="1">
      <alignment vertical="center"/>
    </xf>
    <xf numFmtId="0" fontId="8" fillId="0" borderId="24" xfId="1263"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33" xfId="0" applyNumberFormat="1" applyFont="1" applyFill="1" applyBorder="1" applyAlignment="1" applyProtection="1">
      <alignment vertical="center"/>
      <protection/>
    </xf>
    <xf numFmtId="3" fontId="2" fillId="0" borderId="30" xfId="0" applyNumberFormat="1" applyFont="1" applyFill="1" applyBorder="1" applyAlignment="1" applyProtection="1">
      <alignment vertical="center"/>
      <protection/>
    </xf>
    <xf numFmtId="3" fontId="2" fillId="0" borderId="20" xfId="0" applyNumberFormat="1" applyFont="1" applyFill="1" applyBorder="1" applyAlignment="1" applyProtection="1">
      <alignment vertical="center"/>
      <protection/>
    </xf>
    <xf numFmtId="3" fontId="2" fillId="0" borderId="30" xfId="0" applyNumberFormat="1" applyFont="1" applyFill="1" applyBorder="1" applyAlignment="1" applyProtection="1">
      <alignment vertical="top"/>
      <protection/>
    </xf>
    <xf numFmtId="3" fontId="2" fillId="0" borderId="39" xfId="0" applyNumberFormat="1" applyFont="1" applyFill="1" applyBorder="1" applyAlignment="1" applyProtection="1">
      <alignment vertical="center"/>
      <protection/>
    </xf>
    <xf numFmtId="3" fontId="2" fillId="0" borderId="0" xfId="0" applyNumberFormat="1" applyFont="1" applyFill="1" applyAlignment="1" applyProtection="1">
      <alignment vertical="center"/>
      <protection/>
    </xf>
    <xf numFmtId="3" fontId="2" fillId="0" borderId="25" xfId="0" applyNumberFormat="1" applyFont="1" applyFill="1" applyBorder="1" applyAlignment="1" applyProtection="1">
      <alignment vertical="center"/>
      <protection/>
    </xf>
    <xf numFmtId="3" fontId="2" fillId="0" borderId="47" xfId="0" applyNumberFormat="1" applyFont="1" applyFill="1" applyBorder="1" applyAlignment="1" applyProtection="1">
      <alignment vertical="center"/>
      <protection/>
    </xf>
    <xf numFmtId="0" fontId="10" fillId="0" borderId="0" xfId="1263" applyNumberFormat="1" applyFont="1" applyBorder="1" applyAlignment="1">
      <alignment horizontal="left" vertical="center"/>
      <protection/>
    </xf>
    <xf numFmtId="0" fontId="6" fillId="0" borderId="37" xfId="1300" applyFont="1" applyFill="1" applyBorder="1" applyAlignment="1">
      <alignment vertical="center" wrapText="1"/>
      <protection/>
    </xf>
    <xf numFmtId="0" fontId="0" fillId="0" borderId="51" xfId="1300" applyFont="1" applyFill="1" applyBorder="1" applyAlignment="1">
      <alignment vertical="top" wrapText="1"/>
      <protection/>
    </xf>
    <xf numFmtId="0" fontId="8" fillId="60" borderId="0" xfId="1283" applyNumberFormat="1" applyFont="1" applyFill="1" applyBorder="1" applyAlignment="1" applyProtection="1">
      <alignment horizontal="left" vertical="top" wrapText="1"/>
      <protection locked="0"/>
    </xf>
    <xf numFmtId="173" fontId="2" fillId="62" borderId="0" xfId="1218" applyNumberFormat="1" applyFont="1" applyFill="1" applyBorder="1">
      <alignment/>
      <protection/>
    </xf>
    <xf numFmtId="173" fontId="2" fillId="0" borderId="0" xfId="1218" applyNumberFormat="1" applyFont="1" applyBorder="1">
      <alignment/>
      <protection/>
    </xf>
    <xf numFmtId="173" fontId="2" fillId="0" borderId="0" xfId="1218" applyNumberFormat="1" applyFont="1" applyFill="1" applyBorder="1" applyAlignment="1">
      <alignment vertical="center"/>
      <protection/>
    </xf>
    <xf numFmtId="173" fontId="2" fillId="0" borderId="0" xfId="1218" applyNumberFormat="1" applyFont="1">
      <alignment/>
      <protection/>
    </xf>
    <xf numFmtId="1" fontId="2" fillId="0" borderId="0" xfId="1218" applyNumberFormat="1" applyFont="1" applyFill="1" applyAlignment="1">
      <alignment vertical="center"/>
      <protection/>
    </xf>
    <xf numFmtId="168" fontId="2" fillId="0" borderId="30" xfId="431" applyNumberFormat="1" applyFont="1" applyFill="1" applyBorder="1" applyAlignment="1" applyProtection="1">
      <alignment vertical="center"/>
      <protection/>
    </xf>
    <xf numFmtId="168" fontId="2" fillId="0" borderId="24" xfId="1218" applyNumberFormat="1" applyFont="1" applyFill="1" applyBorder="1" applyAlignment="1" applyProtection="1">
      <alignment vertical="center"/>
      <protection/>
    </xf>
    <xf numFmtId="0" fontId="2" fillId="0" borderId="24" xfId="1218" applyFont="1" applyBorder="1" applyAlignment="1" applyProtection="1">
      <alignment vertical="center"/>
      <protection/>
    </xf>
    <xf numFmtId="0" fontId="8" fillId="0" borderId="24" xfId="1263" applyFont="1" applyBorder="1" applyAlignment="1">
      <alignment vertical="center"/>
      <protection/>
    </xf>
    <xf numFmtId="172" fontId="0" fillId="0" borderId="0" xfId="452" applyNumberFormat="1" applyFont="1" applyBorder="1" applyAlignment="1">
      <alignment/>
    </xf>
    <xf numFmtId="164" fontId="10" fillId="58" borderId="0" xfId="452" applyNumberFormat="1" applyFont="1" applyFill="1" applyBorder="1" applyAlignment="1">
      <alignment/>
    </xf>
    <xf numFmtId="164" fontId="10" fillId="0" borderId="0" xfId="452" applyNumberFormat="1" applyFont="1" applyFill="1" applyBorder="1" applyAlignment="1">
      <alignment/>
    </xf>
    <xf numFmtId="164" fontId="10" fillId="0" borderId="0" xfId="452" applyNumberFormat="1" applyFont="1" applyFill="1" applyAlignment="1">
      <alignment/>
    </xf>
    <xf numFmtId="164" fontId="20" fillId="58" borderId="0" xfId="452" applyNumberFormat="1" applyFont="1" applyFill="1" applyBorder="1" applyAlignment="1">
      <alignment/>
    </xf>
    <xf numFmtId="164" fontId="20" fillId="0" borderId="0" xfId="452" applyNumberFormat="1" applyFont="1" applyFill="1" applyBorder="1" applyAlignment="1">
      <alignment/>
    </xf>
    <xf numFmtId="168" fontId="2" fillId="0" borderId="0" xfId="15" applyNumberFormat="1" applyFont="1" applyFill="1" applyBorder="1" applyAlignment="1" applyProtection="1">
      <alignment horizontal="right" vertical="center"/>
      <protection/>
    </xf>
    <xf numFmtId="182" fontId="8" fillId="0" borderId="34" xfId="100" applyNumberFormat="1" applyFont="1" applyFill="1" applyBorder="1" applyAlignment="1" applyProtection="1">
      <alignment vertical="center"/>
      <protection/>
    </xf>
    <xf numFmtId="168" fontId="2" fillId="0" borderId="23" xfId="1410" applyNumberFormat="1" applyFont="1" applyFill="1" applyBorder="1" applyAlignment="1">
      <alignment horizontal="center" vertical="center"/>
      <protection/>
    </xf>
    <xf numFmtId="168" fontId="8" fillId="0" borderId="0" xfId="1410" applyNumberFormat="1" applyFont="1" applyFill="1" applyBorder="1" applyAlignment="1">
      <alignment horizontal="center" vertical="center"/>
      <protection/>
    </xf>
    <xf numFmtId="168" fontId="9" fillId="0" borderId="30" xfId="15" applyNumberFormat="1" applyFont="1" applyFill="1" applyBorder="1" applyAlignment="1" applyProtection="1">
      <alignment vertical="center"/>
      <protection/>
    </xf>
    <xf numFmtId="168" fontId="9" fillId="61" borderId="30" xfId="15" applyNumberFormat="1" applyFont="1" applyFill="1" applyBorder="1" applyAlignment="1" applyProtection="1">
      <alignment vertical="center"/>
      <protection/>
    </xf>
    <xf numFmtId="0" fontId="8" fillId="0" borderId="52" xfId="1300" applyFont="1" applyFill="1" applyBorder="1" applyAlignment="1">
      <alignment vertical="top" wrapText="1"/>
      <protection/>
    </xf>
    <xf numFmtId="0" fontId="8" fillId="0" borderId="53" xfId="1300" applyNumberFormat="1" applyFont="1" applyFill="1" applyBorder="1" applyAlignment="1" applyProtection="1">
      <alignment horizontal="left" vertical="top" wrapText="1"/>
      <protection locked="0"/>
    </xf>
    <xf numFmtId="0" fontId="8" fillId="0" borderId="53" xfId="1300" applyFont="1" applyFill="1" applyBorder="1" applyAlignment="1">
      <alignment horizontal="left" vertical="top" wrapText="1"/>
      <protection/>
    </xf>
    <xf numFmtId="0" fontId="8" fillId="0" borderId="54" xfId="1300" applyFont="1" applyFill="1" applyBorder="1" applyAlignment="1">
      <alignment horizontal="left" vertical="top" wrapText="1"/>
      <protection/>
    </xf>
    <xf numFmtId="0" fontId="2" fillId="0" borderId="23" xfId="1410" applyFont="1" applyFill="1" applyBorder="1" applyAlignment="1">
      <alignment horizontal="right" vertical="center"/>
      <protection/>
    </xf>
    <xf numFmtId="167" fontId="9" fillId="59" borderId="28" xfId="15" applyNumberFormat="1" applyFont="1" applyFill="1" applyBorder="1" applyAlignment="1" applyProtection="1">
      <alignment vertical="center"/>
      <protection/>
    </xf>
    <xf numFmtId="167" fontId="9" fillId="59" borderId="31" xfId="15" applyNumberFormat="1" applyFont="1" applyFill="1" applyBorder="1" applyAlignment="1" applyProtection="1">
      <alignment vertical="center"/>
      <protection/>
    </xf>
    <xf numFmtId="0" fontId="8" fillId="0" borderId="30" xfId="21" applyFont="1" applyFill="1" applyBorder="1" applyAlignment="1" applyProtection="1">
      <alignment horizontal="left" vertical="center" wrapText="1"/>
      <protection/>
    </xf>
    <xf numFmtId="168" fontId="8" fillId="0" borderId="34" xfId="15" applyNumberFormat="1" applyFont="1" applyFill="1" applyBorder="1" applyAlignment="1">
      <alignment vertical="center"/>
      <protection/>
    </xf>
    <xf numFmtId="168" fontId="8" fillId="0" borderId="33" xfId="15" applyNumberFormat="1" applyFont="1" applyFill="1" applyBorder="1" applyAlignment="1">
      <alignment vertical="center"/>
      <protection/>
    </xf>
    <xf numFmtId="168" fontId="8" fillId="0" borderId="30" xfId="15" applyNumberFormat="1" applyFont="1" applyFill="1" applyBorder="1" applyAlignment="1">
      <alignment vertical="center"/>
      <protection/>
    </xf>
    <xf numFmtId="168" fontId="8" fillId="0" borderId="20" xfId="15" applyNumberFormat="1" applyFont="1" applyFill="1" applyBorder="1" applyAlignment="1">
      <alignment vertical="center"/>
      <protection/>
    </xf>
    <xf numFmtId="1" fontId="2" fillId="0" borderId="0" xfId="21" applyNumberFormat="1" applyFont="1" applyFill="1" applyBorder="1" applyAlignment="1" applyProtection="1">
      <alignment vertical="center"/>
      <protection/>
    </xf>
    <xf numFmtId="167" fontId="2" fillId="0" borderId="34" xfId="15" applyNumberFormat="1" applyFont="1" applyFill="1" applyBorder="1" applyAlignment="1" applyProtection="1">
      <alignment vertical="center"/>
      <protection/>
    </xf>
    <xf numFmtId="167" fontId="2" fillId="0" borderId="0" xfId="15" applyNumberFormat="1" applyFont="1" applyFill="1" applyBorder="1" applyAlignment="1" applyProtection="1">
      <alignment vertical="center"/>
      <protection/>
    </xf>
    <xf numFmtId="1" fontId="2" fillId="0" borderId="33" xfId="15" applyNumberFormat="1" applyFont="1" applyFill="1" applyBorder="1" applyAlignment="1" applyProtection="1">
      <alignment vertical="center"/>
      <protection/>
    </xf>
    <xf numFmtId="166" fontId="2" fillId="0" borderId="20" xfId="15" applyNumberFormat="1" applyFont="1" applyFill="1" applyBorder="1" applyAlignment="1" applyProtection="1">
      <alignment vertical="center"/>
      <protection/>
    </xf>
    <xf numFmtId="3" fontId="9" fillId="61" borderId="28" xfId="15" applyNumberFormat="1" applyFont="1" applyFill="1" applyBorder="1" applyAlignment="1">
      <alignment vertical="center"/>
      <protection/>
    </xf>
    <xf numFmtId="3" fontId="9" fillId="61" borderId="31" xfId="15" applyNumberFormat="1" applyFont="1" applyFill="1" applyBorder="1" applyAlignment="1">
      <alignment vertical="center"/>
      <protection/>
    </xf>
    <xf numFmtId="168" fontId="9" fillId="61" borderId="30" xfId="1263" applyNumberFormat="1" applyFont="1" applyFill="1" applyBorder="1" applyAlignment="1">
      <alignment vertical="center"/>
      <protection/>
    </xf>
    <xf numFmtId="3" fontId="9" fillId="61" borderId="30" xfId="1263" applyNumberFormat="1" applyFont="1" applyFill="1" applyBorder="1" applyAlignment="1">
      <alignment vertical="center"/>
      <protection/>
    </xf>
    <xf numFmtId="3" fontId="2" fillId="0" borderId="33" xfId="15" applyNumberFormat="1" applyFont="1" applyFill="1" applyBorder="1" applyAlignment="1">
      <alignment vertical="center"/>
      <protection/>
    </xf>
    <xf numFmtId="3" fontId="2" fillId="0" borderId="20" xfId="15" applyNumberFormat="1" applyFont="1" applyFill="1" applyBorder="1" applyAlignment="1">
      <alignment vertical="center"/>
      <protection/>
    </xf>
    <xf numFmtId="3" fontId="9" fillId="61" borderId="32" xfId="15" applyNumberFormat="1" applyFont="1" applyFill="1" applyBorder="1" applyAlignment="1">
      <alignment vertical="center"/>
      <protection/>
    </xf>
    <xf numFmtId="167" fontId="10" fillId="0" borderId="30" xfId="21" applyNumberFormat="1" applyFont="1" applyFill="1" applyBorder="1" applyAlignment="1" applyProtection="1">
      <alignment vertical="center"/>
      <protection/>
    </xf>
    <xf numFmtId="0" fontId="2" fillId="0" borderId="24" xfId="15" applyFont="1" applyFill="1" applyBorder="1" applyAlignment="1">
      <alignment vertical="center"/>
      <protection/>
    </xf>
    <xf numFmtId="0" fontId="9" fillId="61" borderId="24" xfId="15" applyFont="1" applyFill="1" applyBorder="1" applyAlignment="1">
      <alignment horizontal="right" vertical="center"/>
      <protection/>
    </xf>
    <xf numFmtId="171" fontId="10" fillId="61" borderId="32" xfId="15" applyNumberFormat="1" applyFont="1" applyFill="1" applyBorder="1" applyAlignment="1">
      <alignment vertical="center"/>
      <protection/>
    </xf>
    <xf numFmtId="171" fontId="8" fillId="0" borderId="24" xfId="15" applyNumberFormat="1" applyFont="1" applyFill="1" applyBorder="1" applyAlignment="1">
      <alignment vertical="center"/>
      <protection/>
    </xf>
    <xf numFmtId="0" fontId="9" fillId="0" borderId="24" xfId="15" applyFont="1" applyFill="1" applyBorder="1" applyAlignment="1">
      <alignment horizontal="right" vertical="center"/>
      <protection/>
    </xf>
    <xf numFmtId="0" fontId="9" fillId="0" borderId="23" xfId="15" applyFont="1" applyFill="1" applyBorder="1" applyAlignment="1">
      <alignment horizontal="right" vertical="center"/>
      <protection/>
    </xf>
    <xf numFmtId="171" fontId="9" fillId="0" borderId="0" xfId="15" applyNumberFormat="1" applyFont="1" applyFill="1" applyBorder="1" applyAlignment="1">
      <alignment horizontal="left" vertical="center" wrapText="1"/>
      <protection/>
    </xf>
    <xf numFmtId="171" fontId="45" fillId="0" borderId="0" xfId="15" applyNumberFormat="1" applyFont="1" applyFill="1" applyBorder="1" applyAlignment="1">
      <alignment horizontal="left" vertical="center"/>
      <protection/>
    </xf>
    <xf numFmtId="171" fontId="10" fillId="61" borderId="28" xfId="15" applyNumberFormat="1" applyFont="1" applyFill="1" applyBorder="1" applyAlignment="1">
      <alignment vertical="center"/>
      <protection/>
    </xf>
    <xf numFmtId="171" fontId="10" fillId="61" borderId="31" xfId="15" applyNumberFormat="1" applyFont="1" applyFill="1" applyBorder="1" applyAlignment="1">
      <alignment vertical="center"/>
      <protection/>
    </xf>
    <xf numFmtId="171" fontId="10" fillId="0" borderId="29" xfId="15" applyNumberFormat="1" applyFont="1" applyFill="1" applyBorder="1" applyAlignment="1">
      <alignment vertical="center"/>
      <protection/>
    </xf>
    <xf numFmtId="171" fontId="2" fillId="0" borderId="28" xfId="15" applyNumberFormat="1" applyFont="1" applyFill="1" applyBorder="1" applyAlignment="1">
      <alignment horizontal="left" vertical="center"/>
      <protection/>
    </xf>
    <xf numFmtId="171" fontId="2" fillId="0" borderId="32" xfId="15" applyNumberFormat="1" applyFont="1" applyFill="1" applyBorder="1" applyAlignment="1">
      <alignment horizontal="left" vertical="center"/>
      <protection/>
    </xf>
    <xf numFmtId="171" fontId="2" fillId="0" borderId="31" xfId="15" applyNumberFormat="1" applyFont="1" applyFill="1" applyBorder="1" applyAlignment="1">
      <alignment horizontal="left" vertical="center"/>
      <protection/>
    </xf>
    <xf numFmtId="171" fontId="9" fillId="0" borderId="27" xfId="15" applyNumberFormat="1" applyFont="1" applyFill="1" applyBorder="1" applyAlignment="1">
      <alignment horizontal="left" vertical="center"/>
      <protection/>
    </xf>
    <xf numFmtId="171" fontId="9" fillId="0" borderId="29" xfId="15" applyNumberFormat="1" applyFont="1" applyFill="1" applyBorder="1" applyAlignment="1">
      <alignment horizontal="left" vertical="center"/>
      <protection/>
    </xf>
    <xf numFmtId="171" fontId="9" fillId="0" borderId="26" xfId="15" applyNumberFormat="1" applyFont="1" applyFill="1" applyBorder="1" applyAlignment="1">
      <alignment horizontal="left" vertical="center"/>
      <protection/>
    </xf>
    <xf numFmtId="171" fontId="8" fillId="0" borderId="34" xfId="15" applyNumberFormat="1" applyFont="1" applyFill="1" applyBorder="1" applyAlignment="1">
      <alignment vertical="center"/>
      <protection/>
    </xf>
    <xf numFmtId="171" fontId="8" fillId="0" borderId="33" xfId="15" applyNumberFormat="1" applyFont="1" applyFill="1" applyBorder="1" applyAlignment="1">
      <alignment vertical="center"/>
      <protection/>
    </xf>
    <xf numFmtId="171" fontId="8" fillId="0" borderId="30" xfId="15" applyNumberFormat="1" applyFont="1" applyFill="1" applyBorder="1" applyAlignment="1">
      <alignment vertical="center"/>
      <protection/>
    </xf>
    <xf numFmtId="171" fontId="8" fillId="0" borderId="20" xfId="15" applyNumberFormat="1" applyFont="1" applyFill="1" applyBorder="1" applyAlignment="1">
      <alignment vertical="center"/>
      <protection/>
    </xf>
    <xf numFmtId="49" fontId="2" fillId="0" borderId="0" xfId="15" applyNumberFormat="1" applyFont="1" applyFill="1" applyBorder="1" applyAlignment="1">
      <alignment vertical="center"/>
      <protection/>
    </xf>
    <xf numFmtId="0" fontId="2" fillId="59" borderId="0" xfId="15" applyFont="1" applyFill="1" applyBorder="1" applyAlignment="1">
      <alignment horizontal="right" vertical="center"/>
      <protection/>
    </xf>
    <xf numFmtId="0" fontId="2" fillId="59" borderId="0" xfId="15" applyFont="1" applyFill="1" applyBorder="1" applyAlignment="1">
      <alignment vertical="center"/>
      <protection/>
    </xf>
    <xf numFmtId="0" fontId="0" fillId="0" borderId="0" xfId="0" applyAlignment="1">
      <alignment vertical="center"/>
    </xf>
    <xf numFmtId="3" fontId="2" fillId="60" borderId="30" xfId="0" applyNumberFormat="1" applyFont="1" applyFill="1" applyBorder="1" applyAlignment="1" applyProtection="1">
      <alignment vertical="center"/>
      <protection/>
    </xf>
    <xf numFmtId="3" fontId="2" fillId="0" borderId="0" xfId="0" applyNumberFormat="1" applyFont="1" applyBorder="1" applyAlignment="1" quotePrefix="1">
      <alignment horizontal="right" vertical="center"/>
    </xf>
    <xf numFmtId="0" fontId="9" fillId="0" borderId="0" xfId="0" applyFont="1" applyFill="1" applyBorder="1" applyAlignment="1">
      <alignment vertical="center"/>
    </xf>
    <xf numFmtId="3" fontId="9" fillId="0" borderId="0" xfId="0" applyNumberFormat="1" applyFont="1" applyFill="1" applyBorder="1" applyAlignment="1">
      <alignment horizontal="right" vertical="center"/>
    </xf>
    <xf numFmtId="168" fontId="9" fillId="61" borderId="33" xfId="0" applyNumberFormat="1" applyFont="1" applyFill="1" applyBorder="1" applyAlignment="1">
      <alignment vertical="center"/>
    </xf>
    <xf numFmtId="168" fontId="9" fillId="61" borderId="20" xfId="0" applyNumberFormat="1" applyFont="1" applyFill="1" applyBorder="1" applyAlignment="1">
      <alignment vertical="center"/>
    </xf>
    <xf numFmtId="3" fontId="6" fillId="47" borderId="0" xfId="0" applyNumberFormat="1" applyFont="1" applyFill="1" applyBorder="1" applyAlignment="1">
      <alignment horizontal="center" vertical="center"/>
    </xf>
    <xf numFmtId="3" fontId="2" fillId="47" borderId="0" xfId="0" applyNumberFormat="1" applyFont="1" applyFill="1" applyBorder="1" applyAlignment="1" applyProtection="1">
      <alignment vertical="center"/>
      <protection/>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center" vertical="center"/>
      <protection/>
    </xf>
    <xf numFmtId="3" fontId="9" fillId="0" borderId="0" xfId="0" applyNumberFormat="1"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3" fontId="73" fillId="0" borderId="0" xfId="0" applyNumberFormat="1" applyFont="1" applyFill="1" applyBorder="1" applyAlignment="1" applyProtection="1">
      <alignment vertical="center"/>
      <protection/>
    </xf>
    <xf numFmtId="3" fontId="72" fillId="0" borderId="0" xfId="0" applyNumberFormat="1" applyFont="1" applyFill="1" applyBorder="1" applyAlignment="1" applyProtection="1">
      <alignment vertical="center"/>
      <protection/>
    </xf>
    <xf numFmtId="3" fontId="72" fillId="0" borderId="0" xfId="0" applyNumberFormat="1" applyFont="1" applyFill="1" applyAlignment="1" applyProtection="1">
      <alignment vertical="center"/>
      <protection/>
    </xf>
    <xf numFmtId="3" fontId="72" fillId="0" borderId="0" xfId="0" applyNumberFormat="1" applyFont="1" applyFill="1" applyBorder="1" applyAlignment="1">
      <alignment vertical="center"/>
    </xf>
    <xf numFmtId="0" fontId="0" fillId="0" borderId="24" xfId="0" applyFont="1" applyFill="1" applyBorder="1" applyAlignment="1">
      <alignment horizontal="right" vertical="center"/>
    </xf>
    <xf numFmtId="3" fontId="73" fillId="0" borderId="28" xfId="0" applyNumberFormat="1" applyFont="1" applyFill="1" applyBorder="1" applyAlignment="1" applyProtection="1">
      <alignment vertical="center"/>
      <protection/>
    </xf>
    <xf numFmtId="3" fontId="73" fillId="0" borderId="32" xfId="0" applyNumberFormat="1" applyFont="1" applyFill="1" applyBorder="1" applyAlignment="1" applyProtection="1">
      <alignment vertical="center"/>
      <protection/>
    </xf>
    <xf numFmtId="3" fontId="72" fillId="0" borderId="32" xfId="0" applyNumberFormat="1" applyFont="1" applyFill="1" applyBorder="1" applyAlignment="1" applyProtection="1">
      <alignment vertical="center"/>
      <protection/>
    </xf>
    <xf numFmtId="3" fontId="72" fillId="0" borderId="31" xfId="0" applyNumberFormat="1" applyFont="1" applyFill="1" applyBorder="1" applyAlignment="1" applyProtection="1">
      <alignment vertical="center"/>
      <protection/>
    </xf>
    <xf numFmtId="168" fontId="9" fillId="0" borderId="28" xfId="0" applyNumberFormat="1" applyFont="1" applyFill="1" applyBorder="1" applyAlignment="1">
      <alignment vertical="center"/>
    </xf>
    <xf numFmtId="168" fontId="9" fillId="0" borderId="32" xfId="0" applyNumberFormat="1" applyFont="1" applyFill="1" applyBorder="1" applyAlignment="1">
      <alignment vertical="center"/>
    </xf>
    <xf numFmtId="168" fontId="9" fillId="0" borderId="31" xfId="0" applyNumberFormat="1" applyFont="1" applyFill="1" applyBorder="1" applyAlignment="1">
      <alignment vertical="center"/>
    </xf>
    <xf numFmtId="168" fontId="8" fillId="0" borderId="0" xfId="0" applyNumberFormat="1" applyFont="1" applyFill="1" applyAlignment="1">
      <alignment vertical="center"/>
    </xf>
    <xf numFmtId="168" fontId="8" fillId="0" borderId="0" xfId="0" applyNumberFormat="1" applyFont="1" applyAlignment="1">
      <alignment vertical="center"/>
    </xf>
    <xf numFmtId="174" fontId="10" fillId="61" borderId="0" xfId="100" applyNumberFormat="1" applyFont="1" applyFill="1" applyBorder="1" applyAlignment="1" applyProtection="1">
      <alignment vertical="center"/>
      <protection/>
    </xf>
    <xf numFmtId="174" fontId="8" fillId="0" borderId="0" xfId="100" applyNumberFormat="1" applyFont="1" applyFill="1" applyBorder="1" applyAlignment="1" applyProtection="1">
      <alignment vertical="center"/>
      <protection/>
    </xf>
    <xf numFmtId="3" fontId="0" fillId="59" borderId="24" xfId="15" applyNumberFormat="1" applyFont="1" applyFill="1" applyBorder="1" applyAlignment="1" applyProtection="1">
      <alignment vertical="center"/>
      <protection/>
    </xf>
    <xf numFmtId="191" fontId="2" fillId="0" borderId="25" xfId="17" applyNumberFormat="1" applyFont="1" applyFill="1" applyBorder="1" applyAlignment="1" applyProtection="1">
      <alignment vertical="center"/>
      <protection/>
    </xf>
    <xf numFmtId="191" fontId="2" fillId="0" borderId="34" xfId="17" applyNumberFormat="1" applyFont="1" applyFill="1" applyBorder="1" applyAlignment="1" applyProtection="1">
      <alignment vertical="center"/>
      <protection/>
    </xf>
    <xf numFmtId="191" fontId="2" fillId="0" borderId="33" xfId="17" applyNumberFormat="1" applyFont="1" applyFill="1" applyBorder="1" applyAlignment="1" applyProtection="1">
      <alignment vertical="top"/>
      <protection/>
    </xf>
    <xf numFmtId="191" fontId="2" fillId="0" borderId="30" xfId="17" applyNumberFormat="1" applyFont="1" applyFill="1" applyBorder="1" applyAlignment="1" applyProtection="1">
      <alignment vertical="top"/>
      <protection/>
    </xf>
    <xf numFmtId="168" fontId="2" fillId="0" borderId="33" xfId="15" applyNumberFormat="1" applyFont="1" applyFill="1" applyBorder="1" applyAlignment="1">
      <alignment vertical="center"/>
      <protection/>
    </xf>
    <xf numFmtId="168" fontId="2" fillId="0" borderId="30" xfId="15" applyNumberFormat="1" applyFont="1" applyFill="1" applyBorder="1" applyAlignment="1">
      <alignment vertical="center"/>
      <protection/>
    </xf>
    <xf numFmtId="168" fontId="2" fillId="0" borderId="20" xfId="15" applyNumberFormat="1" applyFont="1" applyFill="1" applyBorder="1" applyAlignment="1">
      <alignment vertical="center"/>
      <protection/>
    </xf>
    <xf numFmtId="0" fontId="0" fillId="0" borderId="0" xfId="1263" applyFont="1" applyFill="1" applyAlignment="1">
      <alignment vertical="center"/>
      <protection/>
    </xf>
    <xf numFmtId="3" fontId="2" fillId="0" borderId="30" xfId="15" applyNumberFormat="1" applyFont="1" applyFill="1" applyBorder="1" applyAlignment="1">
      <alignment vertical="center"/>
      <protection/>
    </xf>
    <xf numFmtId="0" fontId="0" fillId="0" borderId="0" xfId="1263" applyFont="1" applyAlignment="1" applyProtection="1">
      <alignment horizontal="center" vertical="center"/>
      <protection/>
    </xf>
    <xf numFmtId="0" fontId="8" fillId="0" borderId="0" xfId="17" applyNumberFormat="1" applyFont="1" applyFill="1" applyBorder="1" applyAlignment="1" applyProtection="1">
      <alignment horizontal="left" vertical="center" wrapText="1"/>
      <protection locked="0"/>
    </xf>
    <xf numFmtId="0" fontId="9" fillId="0" borderId="0" xfId="17" applyFont="1" applyFill="1" applyBorder="1" applyAlignment="1">
      <alignment horizontal="left" vertical="center" wrapText="1"/>
      <protection/>
    </xf>
    <xf numFmtId="0" fontId="8" fillId="0" borderId="0" xfId="17" applyFont="1" applyFill="1" applyAlignment="1" applyProtection="1">
      <alignment horizontal="left" vertical="center" wrapText="1"/>
      <protection/>
    </xf>
    <xf numFmtId="0" fontId="9" fillId="0" borderId="24" xfId="1263" applyFont="1" applyBorder="1" applyAlignment="1" applyProtection="1">
      <alignment vertical="center"/>
      <protection/>
    </xf>
    <xf numFmtId="0" fontId="0" fillId="0" borderId="0" xfId="1263" applyFont="1" applyFill="1" applyBorder="1" applyAlignment="1" applyProtection="1">
      <alignment horizontal="right" vertical="center"/>
      <protection/>
    </xf>
    <xf numFmtId="168" fontId="2" fillId="0" borderId="0" xfId="1263" applyNumberFormat="1" applyFont="1" applyFill="1" applyBorder="1" applyAlignment="1" applyProtection="1">
      <alignment horizontal="center" vertical="center"/>
      <protection/>
    </xf>
    <xf numFmtId="168" fontId="9" fillId="61" borderId="33" xfId="15" applyNumberFormat="1" applyFont="1" applyFill="1" applyBorder="1" applyAlignment="1" applyProtection="1">
      <alignment vertical="center"/>
      <protection/>
    </xf>
    <xf numFmtId="168" fontId="9" fillId="61" borderId="20" xfId="15" applyNumberFormat="1" applyFont="1" applyFill="1" applyBorder="1" applyAlignment="1" applyProtection="1">
      <alignment vertical="center"/>
      <protection/>
    </xf>
    <xf numFmtId="3" fontId="6" fillId="61" borderId="24" xfId="17" applyNumberFormat="1" applyFont="1" applyFill="1" applyBorder="1" applyAlignment="1" applyProtection="1">
      <alignment horizontal="right" vertical="center"/>
      <protection/>
    </xf>
    <xf numFmtId="0" fontId="0" fillId="0" borderId="0" xfId="17" applyNumberFormat="1" applyFont="1" applyFill="1" applyAlignment="1" applyProtection="1">
      <alignment vertical="center"/>
      <protection/>
    </xf>
    <xf numFmtId="0" fontId="8" fillId="0" borderId="0" xfId="17" applyFont="1" applyFill="1" applyBorder="1" applyAlignment="1" applyProtection="1">
      <alignment horizontal="justify" vertical="top" wrapText="1"/>
      <protection locked="0"/>
    </xf>
    <xf numFmtId="0" fontId="6" fillId="0" borderId="0" xfId="1263" applyNumberFormat="1" applyFont="1" applyAlignment="1">
      <alignment vertical="center"/>
      <protection/>
    </xf>
    <xf numFmtId="0" fontId="6" fillId="0" borderId="0" xfId="1263" applyNumberFormat="1" applyFont="1" applyFill="1" applyAlignment="1" applyProtection="1">
      <alignment horizontal="right" vertical="top"/>
      <protection locked="0"/>
    </xf>
    <xf numFmtId="3" fontId="2" fillId="0" borderId="0" xfId="1218" applyNumberFormat="1" applyFont="1" applyFill="1">
      <alignment/>
      <protection/>
    </xf>
    <xf numFmtId="0" fontId="2" fillId="0" borderId="25" xfId="1218" applyFont="1" applyFill="1" applyBorder="1">
      <alignment/>
      <protection/>
    </xf>
    <xf numFmtId="3" fontId="2" fillId="0" borderId="34" xfId="1218" applyNumberFormat="1" applyFont="1" applyFill="1" applyBorder="1">
      <alignment/>
      <protection/>
    </xf>
    <xf numFmtId="3" fontId="2" fillId="0" borderId="33" xfId="1218" applyNumberFormat="1" applyFont="1" applyFill="1" applyBorder="1">
      <alignment/>
      <protection/>
    </xf>
    <xf numFmtId="3" fontId="2" fillId="0" borderId="30" xfId="1218" applyNumberFormat="1" applyFont="1" applyFill="1" applyBorder="1">
      <alignment/>
      <protection/>
    </xf>
    <xf numFmtId="3" fontId="2" fillId="0" borderId="20" xfId="1218" applyNumberFormat="1" applyFont="1" applyFill="1" applyBorder="1">
      <alignment/>
      <protection/>
    </xf>
    <xf numFmtId="0" fontId="2" fillId="0" borderId="0" xfId="1218" applyFont="1" applyFill="1">
      <alignment/>
      <protection/>
    </xf>
    <xf numFmtId="3" fontId="2" fillId="0" borderId="0" xfId="1218" applyNumberFormat="1" applyFont="1" applyFill="1" applyBorder="1">
      <alignment/>
      <protection/>
    </xf>
    <xf numFmtId="3" fontId="2" fillId="0" borderId="39" xfId="1218" applyNumberFormat="1" applyFont="1" applyFill="1" applyBorder="1">
      <alignment/>
      <protection/>
    </xf>
    <xf numFmtId="0" fontId="0" fillId="0" borderId="0" xfId="1218" applyFill="1">
      <alignment/>
      <protection/>
    </xf>
    <xf numFmtId="173" fontId="2" fillId="0" borderId="0" xfId="1218" applyNumberFormat="1" applyFont="1" applyFill="1" applyBorder="1">
      <alignment/>
      <protection/>
    </xf>
    <xf numFmtId="17" fontId="9" fillId="0" borderId="0" xfId="1218" applyNumberFormat="1" applyFont="1" applyFill="1" applyBorder="1" applyAlignment="1" applyProtection="1">
      <alignment horizontal="right" vertical="center" wrapText="1"/>
      <protection locked="0"/>
    </xf>
    <xf numFmtId="1" fontId="2" fillId="0" borderId="0" xfId="15" applyNumberFormat="1" applyFont="1" applyBorder="1" applyAlignment="1" applyProtection="1">
      <alignment horizontal="left" vertical="center"/>
      <protection/>
    </xf>
    <xf numFmtId="0" fontId="2" fillId="0" borderId="24" xfId="15" applyFont="1" applyBorder="1" applyAlignment="1">
      <alignment vertical="center"/>
      <protection/>
    </xf>
    <xf numFmtId="0" fontId="2" fillId="0" borderId="24" xfId="15" applyFont="1" applyBorder="1" applyAlignment="1">
      <alignment horizontal="right" vertical="center"/>
      <protection/>
    </xf>
    <xf numFmtId="168" fontId="10" fillId="61" borderId="33" xfId="1410" applyNumberFormat="1" applyFont="1" applyFill="1" applyBorder="1" applyAlignment="1">
      <alignment vertical="center"/>
      <protection/>
    </xf>
    <xf numFmtId="168" fontId="10" fillId="61" borderId="30" xfId="1410" applyNumberFormat="1" applyFont="1" applyFill="1" applyBorder="1" applyAlignment="1">
      <alignment vertical="top"/>
      <protection/>
    </xf>
    <xf numFmtId="168" fontId="10" fillId="61" borderId="20" xfId="1410" applyNumberFormat="1" applyFont="1" applyFill="1" applyBorder="1" applyAlignment="1">
      <alignment vertical="center"/>
      <protection/>
    </xf>
    <xf numFmtId="168" fontId="8" fillId="0" borderId="33" xfId="1410" applyNumberFormat="1" applyFont="1" applyFill="1" applyBorder="1" applyAlignment="1">
      <alignment vertical="center"/>
      <protection/>
    </xf>
    <xf numFmtId="168" fontId="8" fillId="0" borderId="30" xfId="1410" applyNumberFormat="1" applyFont="1" applyFill="1" applyBorder="1" applyAlignment="1">
      <alignment vertical="top"/>
      <protection/>
    </xf>
    <xf numFmtId="168" fontId="8" fillId="0" borderId="20" xfId="1410" applyNumberFormat="1" applyFont="1" applyFill="1" applyBorder="1" applyAlignment="1">
      <alignment vertical="center"/>
      <protection/>
    </xf>
    <xf numFmtId="0" fontId="2" fillId="0" borderId="24" xfId="15" applyNumberFormat="1" applyFont="1" applyBorder="1" applyAlignment="1">
      <alignment vertical="center"/>
      <protection/>
    </xf>
    <xf numFmtId="0" fontId="2" fillId="0" borderId="24" xfId="15" applyNumberFormat="1" applyFont="1" applyFill="1" applyBorder="1" applyAlignment="1">
      <alignment vertical="center"/>
      <protection/>
    </xf>
    <xf numFmtId="0" fontId="2" fillId="0" borderId="24" xfId="15" applyFont="1" applyFill="1" applyBorder="1" applyAlignment="1">
      <alignment horizontal="right" vertical="center"/>
      <protection/>
    </xf>
    <xf numFmtId="168" fontId="2" fillId="0" borderId="24" xfId="15" applyNumberFormat="1" applyFont="1" applyFill="1" applyBorder="1" applyAlignment="1">
      <alignment vertical="center"/>
      <protection/>
    </xf>
    <xf numFmtId="0" fontId="0" fillId="0" borderId="0" xfId="0" applyFont="1" applyAlignment="1">
      <alignment/>
    </xf>
    <xf numFmtId="0" fontId="8" fillId="0" borderId="0" xfId="1218" applyFont="1" applyFill="1" applyBorder="1" applyAlignment="1">
      <alignment horizontal="left" vertical="center" wrapText="1"/>
      <protection/>
    </xf>
    <xf numFmtId="0" fontId="0" fillId="0" borderId="0" xfId="1218" applyAlignment="1">
      <alignment horizontal="center"/>
      <protection/>
    </xf>
    <xf numFmtId="0" fontId="8" fillId="0" borderId="0" xfId="15" applyFont="1" applyFill="1" applyBorder="1" applyAlignment="1" applyProtection="1">
      <alignment vertical="center" wrapText="1"/>
      <protection locked="0"/>
    </xf>
    <xf numFmtId="0" fontId="6" fillId="0" borderId="0" xfId="15" applyFont="1" applyAlignment="1" applyProtection="1">
      <alignment vertical="center"/>
      <protection/>
    </xf>
    <xf numFmtId="0" fontId="6" fillId="0" borderId="0" xfId="15" applyNumberFormat="1" applyFont="1" applyBorder="1" applyAlignment="1">
      <alignment vertical="center"/>
      <protection/>
    </xf>
    <xf numFmtId="0" fontId="6" fillId="0" borderId="0" xfId="17" applyFont="1" applyAlignment="1" applyProtection="1">
      <alignment vertical="center"/>
      <protection/>
    </xf>
    <xf numFmtId="3" fontId="6" fillId="0" borderId="0" xfId="1263" applyNumberFormat="1" applyFont="1" applyBorder="1" applyAlignment="1">
      <alignment horizontal="right" vertical="center"/>
      <protection/>
    </xf>
    <xf numFmtId="0" fontId="6" fillId="0" borderId="0" xfId="17" applyNumberFormat="1" applyFont="1" applyBorder="1" applyAlignment="1">
      <alignment vertical="center"/>
      <protection/>
    </xf>
    <xf numFmtId="0" fontId="6" fillId="0" borderId="0" xfId="1410" applyFont="1" applyAlignment="1">
      <alignment vertical="center"/>
      <protection/>
    </xf>
    <xf numFmtId="0" fontId="6" fillId="0" borderId="0" xfId="1263" applyFont="1" applyAlignment="1">
      <alignment vertical="center"/>
      <protection/>
    </xf>
    <xf numFmtId="0" fontId="6" fillId="0" borderId="0" xfId="0" applyFont="1" applyAlignment="1">
      <alignment vertical="center"/>
    </xf>
    <xf numFmtId="0" fontId="0" fillId="0" borderId="0" xfId="15" applyNumberFormat="1" applyFont="1" applyBorder="1" applyAlignment="1">
      <alignment/>
      <protection/>
    </xf>
    <xf numFmtId="0" fontId="0" fillId="0" borderId="24" xfId="15" applyFont="1" applyBorder="1" applyAlignment="1">
      <alignment/>
      <protection/>
    </xf>
    <xf numFmtId="0" fontId="0" fillId="0" borderId="0" xfId="17" applyFont="1" applyAlignment="1" applyProtection="1">
      <alignment/>
      <protection/>
    </xf>
    <xf numFmtId="3" fontId="0" fillId="0" borderId="0" xfId="1263" applyNumberFormat="1" applyFont="1" applyBorder="1" applyAlignment="1">
      <alignment/>
      <protection/>
    </xf>
    <xf numFmtId="0" fontId="0" fillId="0" borderId="0" xfId="1410" applyFont="1" applyAlignment="1">
      <alignment/>
      <protection/>
    </xf>
    <xf numFmtId="0" fontId="0" fillId="0" borderId="0" xfId="15" applyFont="1" applyAlignment="1" applyProtection="1">
      <alignment/>
      <protection/>
    </xf>
    <xf numFmtId="0" fontId="0" fillId="0" borderId="0" xfId="1263" applyFont="1" applyAlignment="1">
      <alignment/>
      <protection/>
    </xf>
    <xf numFmtId="0" fontId="6" fillId="0" borderId="0" xfId="15" applyFont="1" applyBorder="1" applyAlignment="1">
      <alignment vertical="center"/>
      <protection/>
    </xf>
    <xf numFmtId="0" fontId="6" fillId="0" borderId="0" xfId="21" applyNumberFormat="1" applyFont="1" applyBorder="1" applyAlignment="1">
      <alignment vertical="center"/>
      <protection/>
    </xf>
    <xf numFmtId="181" fontId="9" fillId="59" borderId="0" xfId="0" applyNumberFormat="1" applyFont="1" applyFill="1" applyAlignment="1">
      <alignment horizontal="right" vertical="center"/>
    </xf>
    <xf numFmtId="173" fontId="9" fillId="59" borderId="0" xfId="0" applyNumberFormat="1" applyFont="1" applyFill="1" applyBorder="1" applyAlignment="1">
      <alignment horizontal="right" vertical="center"/>
    </xf>
    <xf numFmtId="0" fontId="0" fillId="0" borderId="24" xfId="1218" applyBorder="1">
      <alignment/>
      <protection/>
    </xf>
    <xf numFmtId="0" fontId="0" fillId="0" borderId="24" xfId="1218" applyBorder="1" applyAlignment="1">
      <alignment horizontal="center"/>
      <protection/>
    </xf>
    <xf numFmtId="0" fontId="0" fillId="0" borderId="0" xfId="1218" applyBorder="1" applyAlignment="1">
      <alignment horizontal="center"/>
      <protection/>
    </xf>
    <xf numFmtId="0" fontId="2" fillId="0" borderId="24" xfId="1218" applyFont="1" applyBorder="1" applyAlignment="1" applyProtection="1">
      <alignment vertical="center"/>
      <protection/>
    </xf>
    <xf numFmtId="0" fontId="8" fillId="0" borderId="24" xfId="1263" applyFont="1" applyFill="1" applyBorder="1" applyAlignment="1">
      <alignment horizontal="center" vertical="center"/>
      <protection/>
    </xf>
    <xf numFmtId="0" fontId="10" fillId="0" borderId="39" xfId="1263" applyFont="1" applyFill="1" applyBorder="1" applyAlignment="1">
      <alignment horizontal="right" vertical="center"/>
      <protection/>
    </xf>
    <xf numFmtId="0" fontId="2" fillId="0" borderId="0" xfId="1263" applyFont="1" applyBorder="1" applyAlignment="1">
      <alignment horizontal="center" vertical="center"/>
      <protection/>
    </xf>
    <xf numFmtId="0" fontId="2" fillId="0" borderId="24" xfId="1263" applyFont="1" applyBorder="1" applyAlignment="1">
      <alignment horizontal="center" vertical="center"/>
      <protection/>
    </xf>
    <xf numFmtId="0" fontId="8" fillId="0" borderId="24" xfId="1263" applyFont="1" applyFill="1" applyBorder="1" applyAlignment="1">
      <alignment vertical="center"/>
      <protection/>
    </xf>
    <xf numFmtId="0" fontId="77" fillId="0" borderId="51" xfId="1206" applyFont="1" applyBorder="1" applyAlignment="1">
      <alignment vertical="top" wrapText="1"/>
      <protection/>
    </xf>
    <xf numFmtId="0" fontId="77" fillId="0" borderId="55" xfId="1206" applyFont="1" applyBorder="1" applyAlignment="1">
      <alignment vertical="top" wrapText="1"/>
      <protection/>
    </xf>
    <xf numFmtId="0" fontId="9" fillId="0" borderId="0" xfId="21" applyFont="1" applyAlignment="1" quotePrefix="1">
      <alignment vertical="center"/>
      <protection/>
    </xf>
    <xf numFmtId="0" fontId="78" fillId="0" borderId="40" xfId="1206" applyFont="1" applyBorder="1" applyAlignment="1">
      <alignment horizontal="left" vertical="center" wrapText="1"/>
      <protection/>
    </xf>
    <xf numFmtId="0" fontId="78" fillId="0" borderId="24" xfId="1206" applyFont="1" applyBorder="1" applyAlignment="1">
      <alignment horizontal="left" vertical="center" wrapText="1"/>
      <protection/>
    </xf>
    <xf numFmtId="0" fontId="77" fillId="0" borderId="40" xfId="1206" applyFont="1" applyBorder="1" applyAlignment="1">
      <alignment vertical="top" wrapText="1"/>
      <protection/>
    </xf>
    <xf numFmtId="0" fontId="8" fillId="0" borderId="0" xfId="15" applyFont="1" applyFill="1" applyBorder="1" applyAlignment="1" applyProtection="1">
      <alignment vertical="center" wrapText="1"/>
      <protection locked="0"/>
    </xf>
    <xf numFmtId="172" fontId="77" fillId="0" borderId="55" xfId="97" applyNumberFormat="1" applyFont="1" applyFill="1" applyBorder="1" applyAlignment="1">
      <alignment horizontal="right" vertical="top" wrapText="1"/>
    </xf>
    <xf numFmtId="3" fontId="11" fillId="0" borderId="0" xfId="1218" applyNumberFormat="1" applyFont="1" applyFill="1" applyBorder="1" applyAlignment="1">
      <alignment vertical="center" wrapText="1"/>
      <protection/>
    </xf>
    <xf numFmtId="0" fontId="8" fillId="0" borderId="0" xfId="17" applyNumberFormat="1" applyFont="1" applyFill="1" applyBorder="1" applyAlignment="1" applyProtection="1">
      <alignment horizontal="left" vertical="center" wrapText="1"/>
      <protection locked="0"/>
    </xf>
    <xf numFmtId="172" fontId="77" fillId="0" borderId="55" xfId="97" applyNumberFormat="1" applyFont="1" applyFill="1" applyBorder="1" applyAlignment="1">
      <alignment horizontal="right" vertical="center" wrapText="1"/>
    </xf>
    <xf numFmtId="0" fontId="78" fillId="0" borderId="51" xfId="1206" applyFont="1" applyFill="1" applyBorder="1" applyAlignment="1">
      <alignment horizontal="right" vertical="center" wrapText="1"/>
      <protection/>
    </xf>
    <xf numFmtId="49" fontId="78" fillId="0" borderId="56" xfId="1206" applyNumberFormat="1" applyFont="1" applyFill="1" applyBorder="1" applyAlignment="1">
      <alignment horizontal="right" vertical="center" wrapText="1"/>
      <protection/>
    </xf>
    <xf numFmtId="0" fontId="9" fillId="0" borderId="55" xfId="21" applyFont="1" applyFill="1" applyBorder="1" applyAlignment="1" applyProtection="1">
      <alignment horizontal="right" vertical="center"/>
      <protection/>
    </xf>
    <xf numFmtId="0" fontId="8" fillId="0" borderId="26" xfId="1263" applyFont="1" applyBorder="1" applyAlignment="1" quotePrefix="1">
      <alignment horizontal="right" vertical="center"/>
      <protection/>
    </xf>
    <xf numFmtId="0" fontId="8" fillId="0" borderId="25" xfId="1263" applyFont="1" applyBorder="1" applyAlignment="1">
      <alignment horizontal="left" vertical="center" indent="1"/>
      <protection/>
    </xf>
    <xf numFmtId="0" fontId="2" fillId="0" borderId="31" xfId="1263" applyFont="1" applyBorder="1" applyAlignment="1">
      <alignment horizontal="center" vertical="center"/>
      <protection/>
    </xf>
    <xf numFmtId="0" fontId="9" fillId="0" borderId="0" xfId="0" applyFont="1" applyFill="1" applyAlignment="1">
      <alignment vertical="center"/>
    </xf>
    <xf numFmtId="170" fontId="9" fillId="59" borderId="0"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74" fontId="9" fillId="59" borderId="24" xfId="0" applyNumberFormat="1" applyFont="1" applyFill="1" applyBorder="1" applyAlignment="1">
      <alignment horizontal="right" vertical="center"/>
    </xf>
    <xf numFmtId="174" fontId="2" fillId="0" borderId="24" xfId="0" applyNumberFormat="1" applyFont="1" applyFill="1" applyBorder="1" applyAlignment="1">
      <alignment horizontal="right" vertical="center"/>
    </xf>
    <xf numFmtId="189" fontId="9" fillId="59" borderId="47" xfId="0" applyNumberFormat="1" applyFont="1" applyFill="1" applyBorder="1" applyAlignment="1">
      <alignment horizontal="right" vertical="center" wrapText="1"/>
    </xf>
    <xf numFmtId="189" fontId="9" fillId="59" borderId="0" xfId="0" applyNumberFormat="1" applyFont="1" applyFill="1" applyBorder="1" applyAlignment="1">
      <alignment horizontal="right" vertical="center" wrapText="1"/>
    </xf>
    <xf numFmtId="3" fontId="9" fillId="61" borderId="30" xfId="0" applyNumberFormat="1" applyFont="1" applyFill="1" applyBorder="1" applyAlignment="1" applyProtection="1">
      <alignment horizontal="right" vertical="center"/>
      <protection/>
    </xf>
    <xf numFmtId="3" fontId="2" fillId="0" borderId="0" xfId="1263" applyNumberFormat="1" applyFont="1" applyBorder="1" applyAlignment="1" applyProtection="1">
      <alignment horizontal="right" vertical="center"/>
      <protection/>
    </xf>
    <xf numFmtId="3" fontId="2" fillId="0" borderId="30" xfId="0" applyNumberFormat="1" applyFont="1" applyFill="1" applyBorder="1" applyAlignment="1" applyProtection="1">
      <alignment horizontal="right" vertical="center"/>
      <protection/>
    </xf>
    <xf numFmtId="172" fontId="9" fillId="59" borderId="20" xfId="97" applyNumberFormat="1" applyFont="1" applyFill="1" applyBorder="1" applyAlignment="1" applyProtection="1">
      <alignment horizontal="right" vertical="center"/>
      <protection/>
    </xf>
    <xf numFmtId="3" fontId="2" fillId="0" borderId="20" xfId="0" applyNumberFormat="1" applyFont="1" applyFill="1" applyBorder="1" applyAlignment="1" applyProtection="1">
      <alignment horizontal="right" vertical="center"/>
      <protection/>
    </xf>
    <xf numFmtId="170" fontId="2" fillId="0" borderId="25" xfId="1218" applyNumberFormat="1" applyFont="1" applyFill="1" applyBorder="1" applyAlignment="1">
      <alignment vertical="center"/>
      <protection/>
    </xf>
    <xf numFmtId="3" fontId="2" fillId="0" borderId="25" xfId="1218" applyNumberFormat="1" applyFont="1" applyFill="1" applyBorder="1">
      <alignment/>
      <protection/>
    </xf>
    <xf numFmtId="168" fontId="2" fillId="0" borderId="34" xfId="1218" applyNumberFormat="1" applyFont="1" applyFill="1" applyBorder="1" applyAlignment="1">
      <alignment vertical="center"/>
      <protection/>
    </xf>
    <xf numFmtId="3" fontId="2" fillId="0" borderId="39" xfId="1218" applyNumberFormat="1" applyFont="1" applyBorder="1" applyAlignment="1">
      <alignment vertical="center"/>
      <protection/>
    </xf>
    <xf numFmtId="190" fontId="2" fillId="0" borderId="39" xfId="1218" applyNumberFormat="1" applyFont="1" applyFill="1" applyBorder="1" applyAlignment="1">
      <alignment vertical="center"/>
      <protection/>
    </xf>
    <xf numFmtId="3" fontId="9" fillId="0" borderId="24" xfId="1218" applyNumberFormat="1" applyFont="1" applyBorder="1" applyAlignment="1">
      <alignment vertical="center"/>
      <protection/>
    </xf>
    <xf numFmtId="3" fontId="2" fillId="0" borderId="24" xfId="1218" applyNumberFormat="1" applyFont="1" applyFill="1" applyBorder="1" applyAlignment="1">
      <alignment vertical="center"/>
      <protection/>
    </xf>
    <xf numFmtId="0" fontId="2" fillId="0" borderId="24" xfId="1218" applyFont="1" applyBorder="1">
      <alignment/>
      <protection/>
    </xf>
    <xf numFmtId="0" fontId="2" fillId="0" borderId="0" xfId="1218" applyFont="1" applyBorder="1" applyAlignment="1">
      <alignment horizontal="center"/>
      <protection/>
    </xf>
    <xf numFmtId="0" fontId="9" fillId="0" borderId="0" xfId="1218" applyFont="1" applyAlignment="1">
      <alignment horizontal="left" vertical="center" wrapText="1"/>
      <protection/>
    </xf>
    <xf numFmtId="0" fontId="9" fillId="0" borderId="57" xfId="1218" applyFont="1" applyBorder="1" applyAlignment="1" applyProtection="1">
      <alignment vertical="center"/>
      <protection/>
    </xf>
    <xf numFmtId="0" fontId="2" fillId="0" borderId="57" xfId="1218" applyFont="1" applyBorder="1" applyAlignment="1" applyProtection="1">
      <alignment vertical="center"/>
      <protection/>
    </xf>
    <xf numFmtId="0" fontId="9" fillId="0" borderId="41" xfId="1218" applyFont="1" applyBorder="1" applyAlignment="1" applyProtection="1">
      <alignment vertical="center"/>
      <protection/>
    </xf>
    <xf numFmtId="0" fontId="2" fillId="0" borderId="41" xfId="1218" applyFont="1" applyBorder="1" applyAlignment="1" applyProtection="1">
      <alignment vertical="center"/>
      <protection/>
    </xf>
    <xf numFmtId="0" fontId="2" fillId="0" borderId="0" xfId="1218" applyFont="1" applyFill="1" applyBorder="1" applyAlignment="1" applyProtection="1">
      <alignment vertical="center"/>
      <protection/>
    </xf>
    <xf numFmtId="168" fontId="2" fillId="0" borderId="41" xfId="1218" applyNumberFormat="1" applyFont="1" applyBorder="1" applyAlignment="1" applyProtection="1">
      <alignment vertical="center"/>
      <protection/>
    </xf>
    <xf numFmtId="168" fontId="2" fillId="0" borderId="58" xfId="1218" applyNumberFormat="1" applyFont="1" applyBorder="1" applyAlignment="1" applyProtection="1">
      <alignment vertical="center"/>
      <protection/>
    </xf>
    <xf numFmtId="0" fontId="2" fillId="0" borderId="58" xfId="1218" applyFont="1" applyBorder="1" applyAlignment="1" applyProtection="1">
      <alignment vertical="center"/>
      <protection/>
    </xf>
    <xf numFmtId="9" fontId="8" fillId="0" borderId="0" xfId="1439" applyFont="1" applyFill="1" applyBorder="1" applyAlignment="1" applyProtection="1">
      <alignment vertical="top" wrapText="1"/>
      <protection/>
    </xf>
    <xf numFmtId="0" fontId="2" fillId="61" borderId="0" xfId="17" applyFont="1" applyFill="1" applyBorder="1" applyAlignment="1" applyProtection="1">
      <alignment horizontal="left" vertical="center"/>
      <protection/>
    </xf>
    <xf numFmtId="191" fontId="9" fillId="61" borderId="0" xfId="17" applyNumberFormat="1" applyFont="1" applyFill="1" applyBorder="1" applyAlignment="1" applyProtection="1">
      <alignment vertical="center"/>
      <protection/>
    </xf>
    <xf numFmtId="0" fontId="0" fillId="61" borderId="0" xfId="17" applyFont="1" applyFill="1" applyBorder="1" applyAlignment="1" applyProtection="1">
      <alignment vertical="center"/>
      <protection/>
    </xf>
    <xf numFmtId="168" fontId="9" fillId="61" borderId="0" xfId="17" applyNumberFormat="1" applyFont="1" applyFill="1" applyBorder="1" applyAlignment="1" applyProtection="1">
      <alignment vertical="center"/>
      <protection/>
    </xf>
    <xf numFmtId="191" fontId="2" fillId="61" borderId="0" xfId="17" applyNumberFormat="1" applyFont="1" applyFill="1" applyBorder="1" applyAlignment="1" applyProtection="1">
      <alignment vertical="center"/>
      <protection/>
    </xf>
    <xf numFmtId="191" fontId="9" fillId="61" borderId="0" xfId="17" applyNumberFormat="1" applyFont="1" applyFill="1" applyBorder="1" applyAlignment="1" applyProtection="1">
      <alignment vertical="top"/>
      <protection/>
    </xf>
    <xf numFmtId="191" fontId="9" fillId="61" borderId="30" xfId="17" applyNumberFormat="1" applyFont="1" applyFill="1" applyBorder="1" applyAlignment="1" applyProtection="1">
      <alignment vertical="center"/>
      <protection/>
    </xf>
    <xf numFmtId="191" fontId="9" fillId="61" borderId="20" xfId="17" applyNumberFormat="1" applyFont="1" applyFill="1" applyBorder="1" applyAlignment="1" applyProtection="1">
      <alignment vertical="center"/>
      <protection/>
    </xf>
    <xf numFmtId="191" fontId="9" fillId="61" borderId="33" xfId="17" applyNumberFormat="1" applyFont="1" applyFill="1" applyBorder="1" applyAlignment="1" applyProtection="1">
      <alignment vertical="center"/>
      <protection/>
    </xf>
    <xf numFmtId="0" fontId="2" fillId="61" borderId="34" xfId="15" applyFont="1" applyFill="1" applyBorder="1" applyAlignment="1" applyProtection="1">
      <alignment horizontal="center" vertical="center"/>
      <protection/>
    </xf>
    <xf numFmtId="168" fontId="2" fillId="0" borderId="23" xfId="1218" applyNumberFormat="1" applyFont="1" applyFill="1" applyBorder="1" applyAlignment="1">
      <alignment horizontal="right" vertical="center"/>
      <protection/>
    </xf>
    <xf numFmtId="0" fontId="10" fillId="0" borderId="0" xfId="17" applyFont="1" applyFill="1" applyAlignment="1" applyProtection="1">
      <alignment vertical="top"/>
      <protection/>
    </xf>
    <xf numFmtId="0" fontId="8" fillId="0" borderId="0" xfId="17" applyFont="1" applyFill="1" applyAlignment="1" applyProtection="1">
      <alignment vertical="top"/>
      <protection/>
    </xf>
    <xf numFmtId="168" fontId="2" fillId="0" borderId="0" xfId="0" applyNumberFormat="1" applyFont="1" applyFill="1" applyBorder="1" applyAlignment="1">
      <alignment horizontal="right" vertical="center"/>
    </xf>
    <xf numFmtId="168" fontId="2" fillId="0" borderId="59" xfId="1218" applyNumberFormat="1" applyFont="1" applyFill="1" applyBorder="1" applyAlignment="1">
      <alignment vertical="center"/>
      <protection/>
    </xf>
    <xf numFmtId="0" fontId="2" fillId="0" borderId="25" xfId="1218" applyFont="1" applyBorder="1">
      <alignment/>
      <protection/>
    </xf>
    <xf numFmtId="168" fontId="2" fillId="0" borderId="25" xfId="1218" applyNumberFormat="1" applyFont="1" applyFill="1" applyBorder="1" applyAlignment="1">
      <alignment/>
      <protection/>
    </xf>
    <xf numFmtId="49" fontId="2" fillId="0" borderId="0" xfId="1218" applyNumberFormat="1" applyFont="1" applyBorder="1" applyAlignment="1">
      <alignment vertical="center"/>
      <protection/>
    </xf>
    <xf numFmtId="0" fontId="9" fillId="0" borderId="0" xfId="1218" applyFont="1" applyBorder="1" applyAlignment="1">
      <alignment horizontal="center" vertical="center" wrapText="1"/>
      <protection/>
    </xf>
    <xf numFmtId="0" fontId="52" fillId="0" borderId="0" xfId="1263" applyFont="1" applyFill="1" applyAlignment="1">
      <alignment vertical="center"/>
      <protection/>
    </xf>
    <xf numFmtId="191" fontId="2" fillId="0" borderId="47" xfId="97" applyNumberFormat="1" applyFont="1" applyFill="1" applyBorder="1" applyAlignment="1">
      <alignment horizontal="right" vertical="center" wrapText="1"/>
    </xf>
    <xf numFmtId="191" fontId="2" fillId="0" borderId="24" xfId="1218" applyNumberFormat="1" applyFont="1" applyFill="1" applyBorder="1" applyAlignment="1">
      <alignment vertical="center"/>
      <protection/>
    </xf>
    <xf numFmtId="0" fontId="8" fillId="0" borderId="0" xfId="1316" applyFont="1" applyFill="1" applyBorder="1" applyAlignment="1">
      <alignment horizontal="left" vertical="center" wrapText="1"/>
      <protection/>
    </xf>
    <xf numFmtId="0" fontId="8" fillId="0" borderId="0" xfId="1263" applyFont="1" applyFill="1" applyAlignment="1">
      <alignment vertical="center" wrapText="1"/>
      <protection/>
    </xf>
    <xf numFmtId="0" fontId="8" fillId="0" borderId="0" xfId="17" applyFont="1" applyFill="1" applyAlignment="1" applyProtection="1">
      <alignment horizontal="left" vertical="center" wrapText="1"/>
      <protection/>
    </xf>
    <xf numFmtId="0" fontId="10" fillId="59"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vertical="center" wrapText="1"/>
      <protection locked="0"/>
    </xf>
    <xf numFmtId="0" fontId="8" fillId="0" borderId="0" xfId="1316" applyFont="1" applyFill="1" applyBorder="1" applyAlignment="1">
      <alignment vertical="center"/>
      <protection/>
    </xf>
    <xf numFmtId="0" fontId="8" fillId="0" borderId="0" xfId="1316" applyFont="1" applyFill="1" applyBorder="1" applyAlignment="1">
      <alignment horizontal="left" vertical="center"/>
      <protection/>
    </xf>
    <xf numFmtId="0" fontId="10" fillId="0" borderId="0" xfId="1316" applyFont="1" applyFill="1" applyBorder="1" applyAlignment="1">
      <alignment horizontal="right" vertical="center" wrapText="1"/>
      <protection/>
    </xf>
    <xf numFmtId="0" fontId="8" fillId="0" borderId="0" xfId="1316" applyFont="1" applyFill="1" applyBorder="1" applyAlignment="1">
      <alignment horizontal="center" vertical="center" wrapText="1"/>
      <protection/>
    </xf>
    <xf numFmtId="0" fontId="10" fillId="0" borderId="0" xfId="1316" applyFont="1" applyFill="1" applyBorder="1" applyAlignment="1">
      <alignment horizontal="center" vertical="center" wrapText="1"/>
      <protection/>
    </xf>
    <xf numFmtId="0" fontId="10" fillId="0" borderId="0" xfId="21" applyFont="1" applyFill="1" applyBorder="1" applyAlignment="1">
      <alignment horizontal="right" vertical="center"/>
      <protection/>
    </xf>
    <xf numFmtId="172" fontId="8" fillId="0" borderId="0" xfId="97" applyNumberFormat="1" applyFont="1" applyFill="1" applyBorder="1" applyAlignment="1">
      <alignment vertical="center"/>
    </xf>
    <xf numFmtId="172" fontId="10" fillId="0" borderId="0" xfId="97" applyNumberFormat="1" applyFont="1" applyFill="1" applyBorder="1" applyAlignment="1">
      <alignment vertical="center"/>
    </xf>
    <xf numFmtId="172" fontId="8" fillId="0" borderId="33" xfId="97" applyNumberFormat="1" applyFont="1" applyFill="1" applyBorder="1" applyAlignment="1">
      <alignment horizontal="center" vertical="center"/>
    </xf>
    <xf numFmtId="172" fontId="8" fillId="0" borderId="20" xfId="97" applyNumberFormat="1" applyFont="1" applyFill="1" applyBorder="1" applyAlignment="1">
      <alignment vertical="center"/>
    </xf>
    <xf numFmtId="172" fontId="8" fillId="0" borderId="0" xfId="97" applyNumberFormat="1" applyFont="1" applyFill="1" applyBorder="1" applyAlignment="1">
      <alignment horizontal="left" vertical="center" indent="1"/>
    </xf>
    <xf numFmtId="172" fontId="10" fillId="0" borderId="0" xfId="97" applyNumberFormat="1" applyFont="1" applyFill="1" applyBorder="1" applyAlignment="1">
      <alignment horizontal="left" vertical="center" indent="1"/>
    </xf>
    <xf numFmtId="172" fontId="10" fillId="0" borderId="0" xfId="97" applyNumberFormat="1" applyFont="1" applyFill="1" applyBorder="1" applyAlignment="1">
      <alignment horizontal="center" vertical="center" wrapText="1"/>
    </xf>
    <xf numFmtId="172" fontId="8" fillId="0" borderId="0" xfId="97" applyNumberFormat="1" applyFont="1" applyFill="1" applyAlignment="1">
      <alignment/>
    </xf>
    <xf numFmtId="168" fontId="8" fillId="0" borderId="0" xfId="141" applyNumberFormat="1" applyFont="1" applyFill="1" applyBorder="1" applyAlignment="1" applyProtection="1">
      <alignment vertical="center"/>
      <protection/>
    </xf>
    <xf numFmtId="168" fontId="8" fillId="0" borderId="0" xfId="141" applyNumberFormat="1" applyFont="1" applyBorder="1" applyAlignment="1" applyProtection="1">
      <alignment vertical="center"/>
      <protection/>
    </xf>
    <xf numFmtId="172" fontId="8" fillId="0" borderId="0" xfId="97" applyNumberFormat="1" applyFont="1" applyFill="1" applyBorder="1" applyAlignment="1">
      <alignment/>
    </xf>
    <xf numFmtId="172" fontId="8" fillId="0" borderId="0" xfId="97" applyNumberFormat="1" applyFont="1" applyFill="1" applyBorder="1" applyAlignment="1">
      <alignment horizontal="left" vertical="center"/>
    </xf>
    <xf numFmtId="0" fontId="8" fillId="0" borderId="34" xfId="1263" applyFont="1" applyFill="1" applyBorder="1">
      <alignment/>
      <protection/>
    </xf>
    <xf numFmtId="168" fontId="8" fillId="0" borderId="25" xfId="141" applyNumberFormat="1" applyFont="1" applyBorder="1" applyAlignment="1" applyProtection="1">
      <alignment vertical="center"/>
      <protection/>
    </xf>
    <xf numFmtId="172" fontId="8" fillId="0" borderId="25" xfId="97" applyNumberFormat="1" applyFont="1" applyFill="1" applyBorder="1" applyAlignment="1">
      <alignment/>
    </xf>
    <xf numFmtId="172" fontId="8" fillId="0" borderId="60" xfId="118" applyNumberFormat="1" applyFont="1" applyFill="1" applyBorder="1" applyAlignment="1">
      <alignment horizontal="center"/>
    </xf>
    <xf numFmtId="0" fontId="8" fillId="0" borderId="0" xfId="21" applyFont="1" applyAlignment="1">
      <alignment horizontal="right" vertical="center"/>
      <protection/>
    </xf>
    <xf numFmtId="0" fontId="8" fillId="0" borderId="0" xfId="21" applyFont="1" applyFill="1" applyAlignment="1">
      <alignment horizontal="right" vertical="center"/>
      <protection/>
    </xf>
    <xf numFmtId="0" fontId="8" fillId="0" borderId="24" xfId="1263" applyFont="1" applyBorder="1" applyAlignment="1">
      <alignment vertical="center"/>
      <protection/>
    </xf>
    <xf numFmtId="0" fontId="8" fillId="0" borderId="24" xfId="21" applyFont="1" applyBorder="1" applyAlignment="1">
      <alignment horizontal="right" vertical="center"/>
      <protection/>
    </xf>
    <xf numFmtId="0" fontId="8" fillId="0" borderId="24" xfId="21" applyFont="1" applyBorder="1" applyAlignment="1">
      <alignment vertical="center"/>
      <protection/>
    </xf>
    <xf numFmtId="0" fontId="8" fillId="0" borderId="24" xfId="21" applyFont="1" applyFill="1" applyBorder="1" applyAlignment="1">
      <alignment horizontal="right" vertical="center"/>
      <protection/>
    </xf>
    <xf numFmtId="0" fontId="8" fillId="0" borderId="0" xfId="21" applyFont="1" applyBorder="1" applyAlignment="1">
      <alignment vertical="center"/>
      <protection/>
    </xf>
    <xf numFmtId="49" fontId="8" fillId="0" borderId="0" xfId="21" applyNumberFormat="1" applyFont="1" applyFill="1" applyAlignment="1">
      <alignment vertical="center"/>
      <protection/>
    </xf>
    <xf numFmtId="49" fontId="8" fillId="0" borderId="0" xfId="21" applyNumberFormat="1" applyFont="1" applyFill="1" applyBorder="1" applyAlignment="1">
      <alignment vertical="center"/>
      <protection/>
    </xf>
    <xf numFmtId="0" fontId="8" fillId="0" borderId="0" xfId="21" applyFont="1" applyFill="1" applyBorder="1" applyAlignment="1">
      <alignment horizontal="right" vertical="center"/>
      <protection/>
    </xf>
    <xf numFmtId="0" fontId="8" fillId="0" borderId="0" xfId="21" applyFont="1" applyFill="1" applyBorder="1" applyAlignment="1">
      <alignment vertical="center"/>
      <protection/>
    </xf>
    <xf numFmtId="0" fontId="8" fillId="59" borderId="0" xfId="21" applyFont="1" applyFill="1" applyBorder="1" applyAlignment="1">
      <alignment horizontal="right" vertical="center"/>
      <protection/>
    </xf>
    <xf numFmtId="0" fontId="8" fillId="0" borderId="0" xfId="21" applyFont="1" applyFill="1" applyAlignment="1">
      <alignment vertical="center"/>
      <protection/>
    </xf>
    <xf numFmtId="0" fontId="10" fillId="59" borderId="0" xfId="21" applyFont="1" applyFill="1" applyBorder="1" applyAlignment="1" applyProtection="1" quotePrefix="1">
      <alignment horizontal="right" vertical="center"/>
      <protection/>
    </xf>
    <xf numFmtId="0" fontId="8" fillId="0" borderId="0" xfId="21" applyFont="1" applyFill="1" applyBorder="1" applyAlignment="1" applyProtection="1" quotePrefix="1">
      <alignment horizontal="right" vertical="center"/>
      <protection/>
    </xf>
    <xf numFmtId="0" fontId="8" fillId="0" borderId="0" xfId="21" applyFont="1" applyFill="1" applyBorder="1" applyAlignment="1" applyProtection="1">
      <alignment horizontal="right" vertical="center"/>
      <protection/>
    </xf>
    <xf numFmtId="0" fontId="10" fillId="0" borderId="0" xfId="21" applyFont="1" applyFill="1" applyBorder="1" applyAlignment="1" applyProtection="1">
      <alignment horizontal="right" vertical="center"/>
      <protection/>
    </xf>
    <xf numFmtId="0" fontId="8" fillId="0" borderId="0" xfId="21" applyNumberFormat="1" applyFont="1" applyAlignment="1">
      <alignment vertical="center"/>
      <protection/>
    </xf>
    <xf numFmtId="0" fontId="10" fillId="0" borderId="0" xfId="21" applyNumberFormat="1" applyFont="1" applyBorder="1" applyAlignment="1" quotePrefix="1">
      <alignment horizontal="left" vertical="center"/>
      <protection/>
    </xf>
    <xf numFmtId="0" fontId="10" fillId="0" borderId="0" xfId="21" applyFont="1" applyFill="1" applyBorder="1" applyAlignment="1">
      <alignment horizontal="left" vertical="center" wrapText="1"/>
      <protection/>
    </xf>
    <xf numFmtId="0" fontId="8" fillId="0" borderId="0" xfId="21" applyNumberFormat="1" applyFont="1" applyBorder="1" applyAlignment="1">
      <alignment vertical="center"/>
      <protection/>
    </xf>
    <xf numFmtId="0" fontId="9" fillId="0" borderId="0" xfId="27" applyNumberFormat="1" applyFont="1" applyBorder="1" applyAlignment="1" quotePrefix="1">
      <alignment horizontal="left" vertical="center"/>
      <protection/>
    </xf>
    <xf numFmtId="0" fontId="9" fillId="0" borderId="0" xfId="27" applyFont="1" applyFill="1" applyBorder="1" applyAlignment="1">
      <alignment vertical="center" wrapText="1"/>
      <protection/>
    </xf>
    <xf numFmtId="0" fontId="9" fillId="59" borderId="0" xfId="27" applyFont="1" applyFill="1" applyBorder="1" applyAlignment="1">
      <alignment vertical="center" wrapText="1"/>
      <protection/>
    </xf>
    <xf numFmtId="0" fontId="10" fillId="0" borderId="0" xfId="27" applyFont="1" applyFill="1" applyBorder="1" applyAlignment="1">
      <alignment vertical="center" wrapText="1"/>
      <protection/>
    </xf>
    <xf numFmtId="0" fontId="79" fillId="0" borderId="0" xfId="0" applyFont="1" applyAlignment="1">
      <alignment vertical="center"/>
    </xf>
    <xf numFmtId="0" fontId="9" fillId="59" borderId="0" xfId="0" applyFont="1" applyFill="1" applyAlignment="1">
      <alignment/>
    </xf>
    <xf numFmtId="172" fontId="9" fillId="59" borderId="0" xfId="100" applyNumberFormat="1" applyFont="1" applyFill="1" applyAlignment="1">
      <alignment/>
    </xf>
    <xf numFmtId="172" fontId="9" fillId="59" borderId="47" xfId="0" applyNumberFormat="1" applyFont="1" applyFill="1" applyBorder="1" applyAlignment="1">
      <alignment/>
    </xf>
    <xf numFmtId="0" fontId="79" fillId="0" borderId="0" xfId="0" applyFont="1" applyAlignment="1">
      <alignment/>
    </xf>
    <xf numFmtId="172" fontId="9" fillId="59" borderId="61" xfId="0" applyNumberFormat="1" applyFont="1" applyFill="1" applyBorder="1" applyAlignment="1">
      <alignment/>
    </xf>
    <xf numFmtId="172" fontId="9" fillId="59" borderId="0" xfId="0" applyNumberFormat="1" applyFont="1" applyFill="1" applyAlignment="1">
      <alignment/>
    </xf>
    <xf numFmtId="0" fontId="9" fillId="59" borderId="0" xfId="0" applyFont="1" applyFill="1" applyBorder="1" applyAlignment="1">
      <alignment/>
    </xf>
    <xf numFmtId="172" fontId="9" fillId="59" borderId="0" xfId="0" applyNumberFormat="1" applyFont="1" applyFill="1" applyBorder="1" applyAlignment="1">
      <alignment/>
    </xf>
    <xf numFmtId="172" fontId="9" fillId="59" borderId="39" xfId="0" applyNumberFormat="1" applyFont="1" applyFill="1" applyBorder="1" applyAlignment="1">
      <alignment/>
    </xf>
    <xf numFmtId="0" fontId="2" fillId="0" borderId="0" xfId="21" applyFont="1" applyAlignment="1" quotePrefix="1">
      <alignment vertical="center"/>
      <protection/>
    </xf>
    <xf numFmtId="0" fontId="9" fillId="0" borderId="0" xfId="28" applyFont="1" applyFill="1" applyBorder="1" applyAlignment="1">
      <alignment horizontal="left" vertical="center" wrapText="1"/>
      <protection/>
    </xf>
    <xf numFmtId="0" fontId="8" fillId="0" borderId="0" xfId="141" applyNumberFormat="1" applyFont="1" applyFill="1" applyAlignment="1" applyProtection="1">
      <alignment horizontal="left" vertical="center" wrapText="1"/>
      <protection/>
    </xf>
    <xf numFmtId="1" fontId="9" fillId="59" borderId="0" xfId="17" applyNumberFormat="1" applyFont="1" applyFill="1" applyBorder="1" applyAlignment="1" applyProtection="1">
      <alignment horizontal="right" vertical="center"/>
      <protection/>
    </xf>
    <xf numFmtId="1" fontId="9" fillId="59" borderId="39" xfId="17" applyNumberFormat="1" applyFont="1" applyFill="1" applyBorder="1" applyAlignment="1" applyProtection="1">
      <alignment horizontal="right" vertical="center"/>
      <protection/>
    </xf>
    <xf numFmtId="0" fontId="45" fillId="0" borderId="0" xfId="28" applyFont="1" applyFill="1" applyBorder="1" applyAlignment="1">
      <alignment vertical="center" wrapText="1"/>
      <protection/>
    </xf>
    <xf numFmtId="1" fontId="9" fillId="59" borderId="47" xfId="0" applyNumberFormat="1" applyFont="1" applyFill="1" applyBorder="1" applyAlignment="1">
      <alignment/>
    </xf>
    <xf numFmtId="1" fontId="9" fillId="59" borderId="61" xfId="0" applyNumberFormat="1" applyFont="1" applyFill="1" applyBorder="1" applyAlignment="1">
      <alignment/>
    </xf>
    <xf numFmtId="0" fontId="8" fillId="0" borderId="0" xfId="0" applyFont="1" applyFill="1" applyAlignment="1">
      <alignment horizontal="left" vertical="center"/>
    </xf>
    <xf numFmtId="0" fontId="8" fillId="0" borderId="0" xfId="17" applyFont="1" applyFill="1" applyAlignment="1" applyProtection="1">
      <alignment horizontal="left" vertical="center"/>
      <protection/>
    </xf>
    <xf numFmtId="0" fontId="9" fillId="0" borderId="0" xfId="1263" applyFont="1" applyFill="1" applyBorder="1" applyAlignment="1">
      <alignment vertical="center" wrapText="1"/>
      <protection/>
    </xf>
    <xf numFmtId="0" fontId="0" fillId="0" borderId="0" xfId="1263" applyNumberFormat="1" applyFont="1" applyBorder="1" applyAlignment="1">
      <alignment vertical="center"/>
      <protection/>
    </xf>
    <xf numFmtId="0" fontId="6" fillId="0" borderId="0" xfId="1263" applyNumberFormat="1" applyFont="1" applyFill="1" applyBorder="1" applyAlignment="1" applyProtection="1">
      <alignment horizontal="right" vertical="top"/>
      <protection locked="0"/>
    </xf>
    <xf numFmtId="0" fontId="52" fillId="0" borderId="0" xfId="1263" applyFont="1" applyFill="1" applyBorder="1" applyAlignment="1">
      <alignment vertical="center"/>
      <protection/>
    </xf>
    <xf numFmtId="0" fontId="8" fillId="0" borderId="0" xfId="1263" applyFont="1" applyFill="1" applyBorder="1" applyAlignment="1">
      <alignment horizontal="left" wrapText="1"/>
      <protection/>
    </xf>
    <xf numFmtId="0" fontId="0" fillId="0" borderId="24" xfId="1263" applyNumberFormat="1" applyFont="1" applyBorder="1" applyAlignment="1">
      <alignment vertical="center"/>
      <protection/>
    </xf>
    <xf numFmtId="0" fontId="0" fillId="0" borderId="24" xfId="1263" applyNumberFormat="1" applyFont="1" applyFill="1" applyBorder="1" applyAlignment="1">
      <alignment vertical="center"/>
      <protection/>
    </xf>
    <xf numFmtId="0" fontId="8" fillId="60" borderId="0" xfId="141" applyNumberFormat="1" applyFont="1" applyFill="1" applyAlignment="1" applyProtection="1">
      <alignment vertical="center" wrapText="1"/>
      <protection/>
    </xf>
    <xf numFmtId="172" fontId="8" fillId="0" borderId="60" xfId="118" applyNumberFormat="1" applyFont="1" applyFill="1" applyBorder="1" applyAlignment="1">
      <alignment/>
    </xf>
    <xf numFmtId="0" fontId="9" fillId="59" borderId="24" xfId="15" applyFont="1" applyFill="1" applyBorder="1" applyAlignment="1">
      <alignment horizontal="right" vertical="center"/>
      <protection/>
    </xf>
    <xf numFmtId="168" fontId="9" fillId="59" borderId="0" xfId="15" applyNumberFormat="1" applyFont="1" applyFill="1" applyBorder="1" applyAlignment="1">
      <alignment vertical="center"/>
      <protection/>
    </xf>
    <xf numFmtId="170" fontId="9" fillId="59" borderId="0" xfId="15" applyNumberFormat="1" applyFont="1" applyFill="1" applyBorder="1" applyAlignment="1">
      <alignment vertical="center"/>
      <protection/>
    </xf>
    <xf numFmtId="170" fontId="2" fillId="0" borderId="0" xfId="15" applyNumberFormat="1" applyFont="1" applyFill="1" applyBorder="1" applyAlignment="1">
      <alignment vertical="center"/>
      <protection/>
    </xf>
    <xf numFmtId="170" fontId="2" fillId="0" borderId="0" xfId="15" applyNumberFormat="1" applyFont="1" applyAlignment="1">
      <alignment vertical="center"/>
      <protection/>
    </xf>
    <xf numFmtId="9" fontId="2" fillId="0" borderId="0" xfId="1415" applyFont="1" applyAlignment="1">
      <alignment vertical="center"/>
    </xf>
    <xf numFmtId="0" fontId="9" fillId="59" borderId="0" xfId="17" applyFont="1" applyFill="1" applyBorder="1" applyAlignment="1">
      <alignment horizontal="right" vertical="center"/>
      <protection/>
    </xf>
    <xf numFmtId="0" fontId="2" fillId="0" borderId="0" xfId="17" applyFont="1" applyFill="1" applyBorder="1" applyAlignment="1">
      <alignment horizontal="right" vertical="center"/>
      <protection/>
    </xf>
    <xf numFmtId="0" fontId="2" fillId="0" borderId="0" xfId="15" applyNumberFormat="1" applyFont="1" applyBorder="1" applyAlignment="1">
      <alignment vertical="center" wrapText="1"/>
      <protection/>
    </xf>
    <xf numFmtId="3" fontId="9" fillId="59" borderId="39" xfId="15" applyNumberFormat="1" applyFont="1" applyFill="1" applyBorder="1" applyAlignment="1">
      <alignment vertical="center"/>
      <protection/>
    </xf>
    <xf numFmtId="3" fontId="2" fillId="0" borderId="39" xfId="15" applyNumberFormat="1" applyFont="1" applyFill="1" applyBorder="1" applyAlignment="1">
      <alignment vertical="center"/>
      <protection/>
    </xf>
    <xf numFmtId="0" fontId="2" fillId="0" borderId="0" xfId="15" applyNumberFormat="1" applyFont="1" applyFill="1" applyAlignment="1">
      <alignment vertical="center"/>
      <protection/>
    </xf>
    <xf numFmtId="0" fontId="2" fillId="0" borderId="0" xfId="15" applyNumberFormat="1" applyFont="1" applyAlignment="1">
      <alignment vertical="center" wrapText="1"/>
      <protection/>
    </xf>
    <xf numFmtId="168" fontId="9" fillId="59" borderId="39" xfId="15" applyNumberFormat="1" applyFont="1" applyFill="1" applyBorder="1" applyAlignment="1">
      <alignment vertical="center"/>
      <protection/>
    </xf>
    <xf numFmtId="168" fontId="2" fillId="0" borderId="39" xfId="15" applyNumberFormat="1" applyFont="1" applyFill="1" applyBorder="1" applyAlignment="1">
      <alignment vertical="center"/>
      <protection/>
    </xf>
    <xf numFmtId="0" fontId="11" fillId="0" borderId="0" xfId="21" applyFont="1" applyFill="1" applyAlignment="1">
      <alignment vertical="center" wrapText="1"/>
      <protection/>
    </xf>
    <xf numFmtId="171" fontId="9" fillId="59" borderId="0" xfId="15" applyNumberFormat="1" applyFont="1" applyFill="1" applyBorder="1" applyAlignment="1">
      <alignment vertical="center"/>
      <protection/>
    </xf>
    <xf numFmtId="0" fontId="9" fillId="59" borderId="24" xfId="17" applyFont="1" applyFill="1" applyBorder="1" applyAlignment="1">
      <alignment horizontal="right" vertical="center"/>
      <protection/>
    </xf>
    <xf numFmtId="0" fontId="2" fillId="0" borderId="24" xfId="17" applyFont="1" applyFill="1" applyBorder="1" applyAlignment="1">
      <alignment horizontal="right" vertical="center"/>
      <protection/>
    </xf>
    <xf numFmtId="168" fontId="9" fillId="59" borderId="0" xfId="1410" applyNumberFormat="1" applyFont="1" applyFill="1" applyBorder="1" applyAlignment="1">
      <alignment vertical="center"/>
      <protection/>
    </xf>
    <xf numFmtId="168" fontId="9" fillId="59" borderId="25" xfId="1410" applyNumberFormat="1" applyFont="1" applyFill="1" applyBorder="1" applyAlignment="1">
      <alignment vertical="center"/>
      <protection/>
    </xf>
    <xf numFmtId="168" fontId="2" fillId="0" borderId="25" xfId="1410" applyNumberFormat="1" applyFont="1" applyFill="1" applyBorder="1" applyAlignment="1">
      <alignment vertical="center"/>
      <protection/>
    </xf>
    <xf numFmtId="168" fontId="9" fillId="59" borderId="39" xfId="1410" applyNumberFormat="1" applyFont="1" applyFill="1" applyBorder="1" applyAlignment="1">
      <alignment vertical="center"/>
      <protection/>
    </xf>
    <xf numFmtId="168" fontId="2" fillId="0" borderId="39" xfId="1410" applyNumberFormat="1" applyFont="1" applyFill="1" applyBorder="1" applyAlignment="1">
      <alignment vertical="center"/>
      <protection/>
    </xf>
    <xf numFmtId="170" fontId="9" fillId="0" borderId="0" xfId="15" applyNumberFormat="1" applyFont="1" applyFill="1" applyBorder="1" applyAlignment="1">
      <alignment vertical="center"/>
      <protection/>
    </xf>
    <xf numFmtId="0" fontId="9" fillId="0" borderId="0" xfId="21" applyFont="1" applyBorder="1" applyAlignment="1">
      <alignment vertical="center"/>
      <protection/>
    </xf>
    <xf numFmtId="0" fontId="10" fillId="0" borderId="0" xfId="15" applyFont="1" applyAlignment="1" applyProtection="1">
      <alignment horizontal="right" vertical="center"/>
      <protection/>
    </xf>
    <xf numFmtId="172" fontId="10" fillId="0" borderId="0" xfId="97" applyNumberFormat="1" applyFont="1" applyAlignment="1" applyProtection="1">
      <alignment vertical="center"/>
      <protection/>
    </xf>
    <xf numFmtId="172" fontId="8" fillId="0" borderId="0" xfId="97" applyNumberFormat="1" applyFont="1" applyAlignment="1" applyProtection="1">
      <alignment vertical="center"/>
      <protection/>
    </xf>
    <xf numFmtId="0" fontId="10" fillId="0" borderId="0" xfId="21" applyFont="1" applyBorder="1" applyAlignment="1">
      <alignment vertical="center"/>
      <protection/>
    </xf>
    <xf numFmtId="191" fontId="77" fillId="0" borderId="51" xfId="97" applyNumberFormat="1" applyFont="1" applyFill="1" applyBorder="1" applyAlignment="1">
      <alignment horizontal="right" vertical="top" wrapText="1"/>
    </xf>
    <xf numFmtId="0" fontId="10" fillId="0" borderId="0" xfId="21" applyFont="1" applyAlignment="1">
      <alignment vertical="center"/>
      <protection/>
    </xf>
    <xf numFmtId="0" fontId="8" fillId="0" borderId="0" xfId="1263" applyFont="1" applyFill="1" applyAlignment="1">
      <alignment vertical="center" wrapText="1"/>
      <protection/>
    </xf>
    <xf numFmtId="0" fontId="8" fillId="0" borderId="0" xfId="0" applyFont="1" applyBorder="1" applyAlignment="1">
      <alignment/>
    </xf>
    <xf numFmtId="0" fontId="10" fillId="0" borderId="0" xfId="1316" applyFont="1" applyFill="1" applyBorder="1" applyAlignment="1">
      <alignment horizontal="left" vertical="center" wrapText="1"/>
      <protection/>
    </xf>
    <xf numFmtId="172" fontId="8" fillId="0" borderId="0" xfId="97" applyNumberFormat="1" applyFont="1" applyFill="1" applyBorder="1" applyAlignment="1">
      <alignment horizontal="center" vertical="center"/>
    </xf>
    <xf numFmtId="168" fontId="8" fillId="0" borderId="25" xfId="97" applyNumberFormat="1" applyFont="1" applyFill="1" applyBorder="1" applyAlignment="1">
      <alignment vertical="center"/>
    </xf>
    <xf numFmtId="168" fontId="8" fillId="0" borderId="20" xfId="97" applyNumberFormat="1" applyFont="1" applyFill="1" applyBorder="1" applyAlignment="1">
      <alignment vertical="center"/>
    </xf>
    <xf numFmtId="172" fontId="8" fillId="0" borderId="34" xfId="97" applyNumberFormat="1" applyFont="1" applyFill="1" applyBorder="1" applyAlignment="1">
      <alignment vertical="center"/>
    </xf>
    <xf numFmtId="172" fontId="8" fillId="0" borderId="34" xfId="97" applyNumberFormat="1" applyFont="1" applyFill="1" applyBorder="1" applyAlignment="1">
      <alignment/>
    </xf>
    <xf numFmtId="168" fontId="8" fillId="0" borderId="34" xfId="141" applyNumberFormat="1" applyFont="1" applyBorder="1" applyAlignment="1" applyProtection="1">
      <alignment vertical="center"/>
      <protection/>
    </xf>
    <xf numFmtId="172" fontId="8" fillId="0" borderId="34" xfId="97" applyNumberFormat="1" applyFont="1" applyFill="1" applyBorder="1" applyAlignment="1">
      <alignment horizontal="left" vertical="center" indent="1"/>
    </xf>
    <xf numFmtId="172" fontId="8" fillId="0" borderId="25" xfId="97" applyNumberFormat="1" applyFont="1" applyFill="1" applyBorder="1" applyAlignment="1">
      <alignment vertical="center"/>
    </xf>
    <xf numFmtId="172" fontId="8" fillId="0" borderId="25" xfId="97" applyNumberFormat="1" applyFont="1" applyFill="1" applyBorder="1" applyAlignment="1">
      <alignment horizontal="left" vertical="center" indent="1"/>
    </xf>
    <xf numFmtId="168" fontId="8" fillId="0" borderId="39" xfId="141" applyNumberFormat="1" applyFont="1" applyFill="1" applyBorder="1" applyAlignment="1" applyProtection="1">
      <alignment vertical="center"/>
      <protection/>
    </xf>
    <xf numFmtId="168" fontId="8" fillId="0" borderId="39" xfId="141" applyNumberFormat="1" applyFont="1" applyBorder="1" applyAlignment="1" applyProtection="1">
      <alignment vertical="center"/>
      <protection/>
    </xf>
    <xf numFmtId="0" fontId="10" fillId="59" borderId="0" xfId="1316" applyFont="1" applyFill="1" applyBorder="1" applyAlignment="1">
      <alignment horizontal="right" vertical="center" wrapText="1"/>
      <protection/>
    </xf>
    <xf numFmtId="0" fontId="8" fillId="59" borderId="0" xfId="1316" applyFont="1" applyFill="1" applyBorder="1" applyAlignment="1">
      <alignment horizontal="center" vertical="center" wrapText="1"/>
      <protection/>
    </xf>
    <xf numFmtId="0" fontId="10" fillId="59" borderId="0" xfId="1316" applyFont="1" applyFill="1" applyBorder="1" applyAlignment="1">
      <alignment horizontal="center" vertical="center" wrapText="1"/>
      <protection/>
    </xf>
    <xf numFmtId="0" fontId="10" fillId="59" borderId="0" xfId="21" applyFont="1" applyFill="1" applyBorder="1" applyAlignment="1">
      <alignment horizontal="right" vertical="center"/>
      <protection/>
    </xf>
    <xf numFmtId="172" fontId="10" fillId="59" borderId="0" xfId="97" applyNumberFormat="1" applyFont="1" applyFill="1" applyBorder="1" applyAlignment="1">
      <alignment vertical="center"/>
    </xf>
    <xf numFmtId="172" fontId="10" fillId="59" borderId="0" xfId="97" applyNumberFormat="1" applyFont="1" applyFill="1" applyBorder="1" applyAlignment="1">
      <alignment horizontal="left" vertical="center" indent="1"/>
    </xf>
    <xf numFmtId="172" fontId="10" fillId="59" borderId="0" xfId="97" applyNumberFormat="1" applyFont="1" applyFill="1" applyBorder="1" applyAlignment="1">
      <alignment horizontal="center" vertical="center" wrapText="1"/>
    </xf>
    <xf numFmtId="172" fontId="10" fillId="59" borderId="34" xfId="97" applyNumberFormat="1" applyFont="1" applyFill="1" applyBorder="1" applyAlignment="1">
      <alignment vertical="center"/>
    </xf>
    <xf numFmtId="172" fontId="10" fillId="59" borderId="34" xfId="97" applyNumberFormat="1" applyFont="1" applyFill="1" applyBorder="1" applyAlignment="1">
      <alignment/>
    </xf>
    <xf numFmtId="172" fontId="10" fillId="59" borderId="34" xfId="97" applyNumberFormat="1" applyFont="1" applyFill="1" applyBorder="1" applyAlignment="1">
      <alignment horizontal="left" vertical="center" indent="1"/>
    </xf>
    <xf numFmtId="172" fontId="10" fillId="59" borderId="25" xfId="97" applyNumberFormat="1" applyFont="1" applyFill="1" applyBorder="1" applyAlignment="1">
      <alignment horizontal="left" vertical="center" indent="1"/>
    </xf>
    <xf numFmtId="168" fontId="10" fillId="59" borderId="34" xfId="141" applyNumberFormat="1" applyFont="1" applyFill="1" applyBorder="1" applyAlignment="1" applyProtection="1">
      <alignment vertical="center"/>
      <protection/>
    </xf>
    <xf numFmtId="0" fontId="8" fillId="0" borderId="0" xfId="0" applyFont="1" applyFill="1" applyBorder="1" applyAlignment="1">
      <alignment/>
    </xf>
    <xf numFmtId="172" fontId="10" fillId="0" borderId="61" xfId="97" applyNumberFormat="1" applyFont="1" applyBorder="1" applyAlignment="1" applyProtection="1">
      <alignment vertical="center"/>
      <protection/>
    </xf>
    <xf numFmtId="0" fontId="10" fillId="0" borderId="0" xfId="21" applyFont="1" applyBorder="1" applyAlignment="1">
      <alignment horizontal="left" vertical="center" wrapText="1"/>
      <protection/>
    </xf>
    <xf numFmtId="0" fontId="8" fillId="0" borderId="0" xfId="1316" applyFont="1" applyFill="1" applyBorder="1" applyAlignment="1">
      <alignment horizontal="left" vertical="center" wrapText="1"/>
      <protection/>
    </xf>
    <xf numFmtId="168" fontId="10" fillId="59" borderId="39" xfId="141" applyNumberFormat="1" applyFont="1" applyFill="1" applyBorder="1" applyAlignment="1" applyProtection="1">
      <alignment vertical="center"/>
      <protection/>
    </xf>
    <xf numFmtId="172" fontId="8" fillId="0" borderId="0" xfId="97" applyNumberFormat="1" applyFont="1" applyFill="1" applyBorder="1" applyAlignment="1">
      <alignment horizontal="right" vertical="center"/>
    </xf>
    <xf numFmtId="168" fontId="8" fillId="0" borderId="33" xfId="141" applyNumberFormat="1" applyFont="1" applyBorder="1" applyAlignment="1" applyProtection="1">
      <alignment vertical="center"/>
      <protection/>
    </xf>
    <xf numFmtId="168" fontId="8" fillId="0" borderId="20" xfId="141" applyNumberFormat="1" applyFont="1" applyBorder="1" applyAlignment="1" applyProtection="1">
      <alignment vertical="center"/>
      <protection/>
    </xf>
    <xf numFmtId="0" fontId="8" fillId="0" borderId="34" xfId="0" applyFont="1" applyBorder="1" applyAlignment="1">
      <alignment/>
    </xf>
    <xf numFmtId="0" fontId="8" fillId="0" borderId="39" xfId="0" applyFont="1" applyBorder="1" applyAlignment="1">
      <alignment/>
    </xf>
    <xf numFmtId="0" fontId="8" fillId="59" borderId="0" xfId="1316" applyFont="1" applyFill="1" applyBorder="1" applyAlignment="1">
      <alignment horizontal="left" vertical="center" wrapText="1"/>
      <protection/>
    </xf>
    <xf numFmtId="0" fontId="8" fillId="59" borderId="0" xfId="1263" applyFont="1" applyFill="1" applyBorder="1" applyAlignment="1">
      <alignment vertical="center"/>
      <protection/>
    </xf>
    <xf numFmtId="3" fontId="2" fillId="0" borderId="0" xfId="0" applyNumberFormat="1" applyFont="1" applyAlignment="1">
      <alignment vertical="center" wrapText="1"/>
    </xf>
    <xf numFmtId="172" fontId="9" fillId="0" borderId="0" xfId="100" applyNumberFormat="1" applyFont="1" applyBorder="1" applyAlignment="1" applyProtection="1" quotePrefix="1">
      <alignment vertical="center"/>
      <protection/>
    </xf>
    <xf numFmtId="172" fontId="8" fillId="0" borderId="0" xfId="97" applyNumberFormat="1" applyFont="1" applyAlignment="1" applyProtection="1">
      <alignment horizontal="right" vertical="center"/>
      <protection/>
    </xf>
    <xf numFmtId="0" fontId="2" fillId="0" borderId="0" xfId="21" applyFont="1" applyFill="1" applyAlignment="1">
      <alignment vertical="center" wrapText="1"/>
      <protection/>
    </xf>
    <xf numFmtId="0" fontId="2" fillId="0" borderId="0" xfId="21" applyFont="1" applyAlignment="1">
      <alignment vertical="center" wrapText="1"/>
      <protection/>
    </xf>
    <xf numFmtId="0" fontId="9" fillId="0" borderId="0" xfId="21" applyFont="1" applyBorder="1" applyAlignment="1" quotePrefix="1">
      <alignment vertical="center"/>
      <protection/>
    </xf>
    <xf numFmtId="182" fontId="10" fillId="59" borderId="0" xfId="100" applyNumberFormat="1" applyFont="1" applyFill="1" applyBorder="1" applyAlignment="1" applyProtection="1">
      <alignment vertical="center"/>
      <protection/>
    </xf>
    <xf numFmtId="165" fontId="10" fillId="0" borderId="25" xfId="97" applyFont="1" applyFill="1" applyBorder="1" applyAlignment="1" applyProtection="1">
      <alignment horizontal="right" vertical="center" wrapText="1"/>
      <protection/>
    </xf>
    <xf numFmtId="0" fontId="8" fillId="0" borderId="0" xfId="1316" applyFont="1" applyFill="1" applyBorder="1" applyAlignment="1">
      <alignment horizontal="left" vertical="center" wrapText="1"/>
      <protection/>
    </xf>
    <xf numFmtId="172" fontId="10" fillId="59" borderId="0" xfId="97" applyNumberFormat="1" applyFont="1" applyFill="1" applyBorder="1" applyAlignment="1">
      <alignment horizontal="center" vertical="center"/>
    </xf>
    <xf numFmtId="0" fontId="10" fillId="59" borderId="0" xfId="1263" applyFont="1" applyFill="1" applyBorder="1" applyAlignment="1">
      <alignment vertical="center"/>
      <protection/>
    </xf>
    <xf numFmtId="168" fontId="10" fillId="59" borderId="25" xfId="97" applyNumberFormat="1" applyFont="1" applyFill="1" applyBorder="1" applyAlignment="1">
      <alignment vertical="center"/>
    </xf>
    <xf numFmtId="172" fontId="10" fillId="59" borderId="33" xfId="97" applyNumberFormat="1" applyFont="1" applyFill="1" applyBorder="1" applyAlignment="1">
      <alignment horizontal="center" vertical="center"/>
    </xf>
    <xf numFmtId="168" fontId="10" fillId="59" borderId="30" xfId="97" applyNumberFormat="1" applyFont="1" applyFill="1" applyBorder="1" applyAlignment="1">
      <alignment horizontal="center" vertical="center"/>
    </xf>
    <xf numFmtId="172" fontId="10" fillId="59" borderId="20" xfId="97" applyNumberFormat="1" applyFont="1" applyFill="1" applyBorder="1" applyAlignment="1">
      <alignment vertical="center"/>
    </xf>
    <xf numFmtId="168" fontId="10" fillId="59" borderId="20" xfId="97" applyNumberFormat="1" applyFont="1" applyFill="1" applyBorder="1" applyAlignment="1">
      <alignment vertical="center"/>
    </xf>
    <xf numFmtId="0" fontId="10" fillId="59" borderId="0" xfId="1263" applyFont="1" applyFill="1" applyBorder="1" applyAlignment="1">
      <alignment horizontal="left" vertical="center" indent="1"/>
      <protection/>
    </xf>
    <xf numFmtId="172" fontId="10" fillId="59" borderId="0" xfId="97" applyNumberFormat="1" applyFont="1" applyFill="1" applyAlignment="1">
      <alignment/>
    </xf>
    <xf numFmtId="172" fontId="6" fillId="59" borderId="0" xfId="97" applyNumberFormat="1" applyFont="1" applyFill="1" applyAlignment="1">
      <alignment vertical="center"/>
    </xf>
    <xf numFmtId="168" fontId="10" fillId="59" borderId="0" xfId="141" applyNumberFormat="1" applyFont="1" applyFill="1" applyBorder="1" applyAlignment="1" applyProtection="1">
      <alignment vertical="center"/>
      <protection/>
    </xf>
    <xf numFmtId="0" fontId="10" fillId="59" borderId="0" xfId="1263" applyFont="1" applyFill="1" applyBorder="1">
      <alignment/>
      <protection/>
    </xf>
    <xf numFmtId="172" fontId="10" fillId="59" borderId="0" xfId="97" applyNumberFormat="1" applyFont="1" applyFill="1" applyBorder="1" applyAlignment="1">
      <alignment/>
    </xf>
    <xf numFmtId="172" fontId="10" fillId="59" borderId="0" xfId="97" applyNumberFormat="1" applyFont="1" applyFill="1" applyBorder="1" applyAlignment="1">
      <alignment horizontal="left" vertical="center"/>
    </xf>
    <xf numFmtId="0" fontId="10" fillId="59" borderId="34" xfId="1263" applyFont="1" applyFill="1" applyBorder="1">
      <alignment/>
      <protection/>
    </xf>
    <xf numFmtId="168" fontId="10" fillId="59" borderId="25" xfId="141" applyNumberFormat="1" applyFont="1" applyFill="1" applyBorder="1" applyAlignment="1" applyProtection="1">
      <alignment vertical="center"/>
      <protection/>
    </xf>
    <xf numFmtId="0" fontId="10" fillId="59" borderId="25" xfId="1263" applyFont="1" applyFill="1" applyBorder="1">
      <alignment/>
      <protection/>
    </xf>
    <xf numFmtId="172" fontId="10" fillId="59" borderId="25" xfId="97" applyNumberFormat="1" applyFont="1" applyFill="1" applyBorder="1" applyAlignment="1">
      <alignment/>
    </xf>
    <xf numFmtId="172" fontId="10" fillId="59" borderId="27" xfId="100" applyNumberFormat="1" applyFont="1" applyFill="1" applyBorder="1" applyAlignment="1" applyProtection="1">
      <alignment vertical="center"/>
      <protection/>
    </xf>
    <xf numFmtId="172" fontId="10" fillId="59" borderId="29" xfId="100" applyNumberFormat="1" applyFont="1" applyFill="1" applyBorder="1" applyAlignment="1" applyProtection="1">
      <alignment vertical="center"/>
      <protection/>
    </xf>
    <xf numFmtId="172" fontId="10" fillId="59" borderId="26" xfId="100" applyNumberFormat="1" applyFont="1" applyFill="1" applyBorder="1" applyAlignment="1" applyProtection="1">
      <alignment vertical="center"/>
      <protection/>
    </xf>
    <xf numFmtId="172" fontId="2" fillId="0" borderId="28" xfId="100" applyNumberFormat="1" applyFont="1" applyFill="1" applyBorder="1" applyAlignment="1" applyProtection="1">
      <alignment horizontal="left" vertical="center"/>
      <protection/>
    </xf>
    <xf numFmtId="169" fontId="9" fillId="0" borderId="0" xfId="100" applyNumberFormat="1" applyFont="1" applyAlignment="1" applyProtection="1">
      <alignment vertical="center"/>
      <protection/>
    </xf>
    <xf numFmtId="0" fontId="9" fillId="0" borderId="0" xfId="100" applyNumberFormat="1" applyFont="1" applyAlignment="1" applyProtection="1">
      <alignment vertical="center"/>
      <protection/>
    </xf>
    <xf numFmtId="168" fontId="9" fillId="61" borderId="61" xfId="15" applyNumberFormat="1" applyFont="1" applyFill="1" applyBorder="1" applyAlignment="1" applyProtection="1">
      <alignment vertical="center"/>
      <protection/>
    </xf>
    <xf numFmtId="168" fontId="2" fillId="0" borderId="61" xfId="15" applyNumberFormat="1" applyFont="1" applyFill="1" applyBorder="1" applyAlignment="1" applyProtection="1">
      <alignment vertical="center"/>
      <protection/>
    </xf>
    <xf numFmtId="3" fontId="2" fillId="0" borderId="61" xfId="15" applyNumberFormat="1" applyFont="1" applyBorder="1" applyAlignment="1" applyProtection="1">
      <alignment horizontal="right" vertical="center"/>
      <protection/>
    </xf>
    <xf numFmtId="191" fontId="9" fillId="59" borderId="0" xfId="0" applyNumberFormat="1" applyFont="1" applyFill="1" applyBorder="1" applyAlignment="1">
      <alignment horizontal="right" vertical="center" wrapText="1"/>
    </xf>
    <xf numFmtId="0" fontId="21" fillId="0" borderId="24" xfId="21" applyFont="1" applyBorder="1" applyAlignment="1">
      <alignment horizontal="left" vertical="center"/>
      <protection/>
    </xf>
    <xf numFmtId="1" fontId="9" fillId="59" borderId="34" xfId="17" applyNumberFormat="1" applyFont="1" applyFill="1" applyBorder="1" applyAlignment="1" applyProtection="1">
      <alignment horizontal="right" vertical="center"/>
      <protection/>
    </xf>
    <xf numFmtId="172" fontId="10" fillId="0" borderId="0" xfId="100" applyNumberFormat="1" applyFont="1" applyFill="1" applyBorder="1" applyAlignment="1" applyProtection="1">
      <alignment horizontal="right" vertical="center" wrapText="1"/>
      <protection/>
    </xf>
    <xf numFmtId="0" fontId="8" fillId="0" borderId="0" xfId="21" applyNumberFormat="1" applyFont="1" applyFill="1" applyBorder="1" applyAlignment="1">
      <alignment horizontal="left" vertical="center" wrapText="1"/>
      <protection/>
    </xf>
    <xf numFmtId="0" fontId="2" fillId="0" borderId="0" xfId="1263" applyNumberFormat="1" applyFont="1" applyAlignment="1" quotePrefix="1">
      <alignment horizontal="right" vertical="center"/>
      <protection/>
    </xf>
    <xf numFmtId="0" fontId="9" fillId="0" borderId="0" xfId="1218" applyFont="1" applyFill="1" applyAlignment="1">
      <alignment horizontal="left" vertical="center" wrapText="1"/>
      <protection/>
    </xf>
    <xf numFmtId="0" fontId="2" fillId="0" borderId="0" xfId="1218" applyFont="1" applyFill="1" applyAlignment="1">
      <alignment horizontal="left" vertical="center" wrapText="1"/>
      <protection/>
    </xf>
    <xf numFmtId="0" fontId="8" fillId="0" borderId="0" xfId="15" applyFont="1" applyFill="1" applyBorder="1" applyAlignment="1" applyProtection="1">
      <alignment horizontal="justify" vertical="center" wrapText="1"/>
      <protection locked="0"/>
    </xf>
    <xf numFmtId="0" fontId="2" fillId="0" borderId="0" xfId="15" applyNumberFormat="1" applyFont="1" applyAlignment="1">
      <alignment vertical="center" wrapText="1"/>
      <protection/>
    </xf>
    <xf numFmtId="0" fontId="9" fillId="0" borderId="0" xfId="15" applyNumberFormat="1" applyFont="1" applyBorder="1" applyAlignment="1">
      <alignment vertical="center" wrapText="1"/>
      <protection/>
    </xf>
    <xf numFmtId="168" fontId="8" fillId="0" borderId="60" xfId="1408" applyNumberFormat="1" applyFont="1" applyFill="1" applyBorder="1" applyAlignment="1">
      <alignment horizontal="right" vertical="center" wrapText="1"/>
      <protection/>
    </xf>
    <xf numFmtId="172" fontId="8" fillId="0" borderId="60" xfId="118" applyNumberFormat="1" applyFont="1" applyFill="1" applyBorder="1" applyAlignment="1">
      <alignment horizontal="right"/>
    </xf>
    <xf numFmtId="0" fontId="77" fillId="0" borderId="37" xfId="1206" applyFont="1" applyBorder="1" applyAlignment="1">
      <alignment horizontal="left" vertical="top" wrapText="1"/>
      <protection/>
    </xf>
    <xf numFmtId="0" fontId="77" fillId="0" borderId="40" xfId="1206" applyFont="1" applyBorder="1" applyAlignment="1">
      <alignment horizontal="left" vertical="top" wrapText="1"/>
      <protection/>
    </xf>
    <xf numFmtId="49" fontId="2" fillId="0" borderId="27" xfId="17" applyNumberFormat="1" applyFont="1" applyFill="1" applyBorder="1" applyAlignment="1" applyProtection="1" quotePrefix="1">
      <alignment horizontal="right" vertical="center"/>
      <protection/>
    </xf>
    <xf numFmtId="0" fontId="77" fillId="0" borderId="35" xfId="1206" applyFont="1" applyBorder="1" applyAlignment="1">
      <alignment horizontal="left" vertical="center" wrapText="1"/>
      <protection/>
    </xf>
    <xf numFmtId="0" fontId="10" fillId="0" borderId="0" xfId="1263" applyFont="1" applyFill="1" applyAlignment="1">
      <alignment wrapText="1"/>
      <protection/>
    </xf>
    <xf numFmtId="0" fontId="21" fillId="0" borderId="24" xfId="15" applyNumberFormat="1" applyFont="1" applyFill="1" applyBorder="1" applyAlignment="1">
      <alignment horizontal="left" vertical="center" wrapText="1"/>
      <protection/>
    </xf>
    <xf numFmtId="172" fontId="10" fillId="59" borderId="25" xfId="97" applyNumberFormat="1" applyFont="1" applyFill="1" applyBorder="1" applyAlignment="1">
      <alignment vertical="center"/>
    </xf>
    <xf numFmtId="172" fontId="0" fillId="0" borderId="0" xfId="97" applyNumberFormat="1" applyFont="1" applyAlignment="1">
      <alignment vertical="center"/>
    </xf>
    <xf numFmtId="0" fontId="53" fillId="0" borderId="0" xfId="21" applyFont="1" applyBorder="1" applyAlignment="1">
      <alignment vertical="center"/>
      <protection/>
    </xf>
    <xf numFmtId="172" fontId="8" fillId="0" borderId="28" xfId="100" applyNumberFormat="1" applyFont="1" applyFill="1" applyBorder="1" applyAlignment="1" applyProtection="1">
      <alignment vertical="center"/>
      <protection/>
    </xf>
    <xf numFmtId="168" fontId="8" fillId="0" borderId="32" xfId="1410" applyNumberFormat="1" applyFont="1" applyFill="1" applyBorder="1" applyAlignment="1">
      <alignment vertical="center"/>
      <protection/>
    </xf>
    <xf numFmtId="0" fontId="77" fillId="0" borderId="49" xfId="1206" applyFont="1" applyBorder="1" applyAlignment="1">
      <alignment horizontal="left" vertical="top" wrapText="1"/>
      <protection/>
    </xf>
    <xf numFmtId="0" fontId="9" fillId="59" borderId="26" xfId="21" applyFont="1" applyFill="1" applyBorder="1" applyAlignment="1" applyProtection="1">
      <alignment horizontal="right" vertical="center"/>
      <protection/>
    </xf>
    <xf numFmtId="3" fontId="2" fillId="0" borderId="26" xfId="17" applyNumberFormat="1" applyFont="1" applyFill="1" applyBorder="1" applyAlignment="1" applyProtection="1">
      <alignment horizontal="right" vertical="center"/>
      <protection/>
    </xf>
    <xf numFmtId="0" fontId="3" fillId="0" borderId="60" xfId="1263" applyFont="1" applyBorder="1" applyAlignment="1">
      <alignment horizontal="center" vertical="center"/>
      <protection/>
    </xf>
    <xf numFmtId="0" fontId="4" fillId="0" borderId="47" xfId="1263" applyFont="1" applyBorder="1" applyAlignment="1">
      <alignment horizontal="center" vertical="center"/>
      <protection/>
    </xf>
    <xf numFmtId="0" fontId="4" fillId="0" borderId="62" xfId="1263" applyFont="1" applyBorder="1" applyAlignment="1">
      <alignment horizontal="center" vertical="center"/>
      <protection/>
    </xf>
    <xf numFmtId="0" fontId="9" fillId="0" borderId="60" xfId="1263" applyFont="1" applyBorder="1" applyAlignment="1">
      <alignment horizontal="center" vertical="center"/>
      <protection/>
    </xf>
    <xf numFmtId="0" fontId="0" fillId="0" borderId="47" xfId="1263" applyBorder="1" applyAlignment="1">
      <alignment horizontal="center" vertical="center"/>
      <protection/>
    </xf>
    <xf numFmtId="0" fontId="0" fillId="0" borderId="62" xfId="1263" applyBorder="1" applyAlignment="1">
      <alignment horizontal="center" vertical="center"/>
      <protection/>
    </xf>
    <xf numFmtId="0" fontId="0" fillId="0" borderId="0" xfId="1263" applyFont="1" applyAlignment="1">
      <alignment horizontal="center" vertical="center"/>
      <protection/>
    </xf>
    <xf numFmtId="3" fontId="11" fillId="0" borderId="24" xfId="0" applyNumberFormat="1" applyFont="1" applyFill="1" applyBorder="1" applyAlignment="1">
      <alignment vertical="center" wrapText="1"/>
    </xf>
    <xf numFmtId="0" fontId="2" fillId="0" borderId="0" xfId="0" applyFont="1" applyAlignment="1">
      <alignment horizontal="center" vertical="center"/>
    </xf>
    <xf numFmtId="0" fontId="0" fillId="0" borderId="0" xfId="1263" applyFont="1" applyAlignment="1" applyProtection="1">
      <alignment horizontal="center" vertical="center"/>
      <protection/>
    </xf>
    <xf numFmtId="3" fontId="11" fillId="0" borderId="25" xfId="0" applyNumberFormat="1" applyFont="1" applyFill="1" applyBorder="1" applyAlignment="1">
      <alignment vertical="center" wrapText="1"/>
    </xf>
    <xf numFmtId="3" fontId="11" fillId="0" borderId="0" xfId="0" applyNumberFormat="1" applyFont="1" applyFill="1" applyBorder="1" applyAlignment="1">
      <alignment vertical="center" wrapText="1"/>
    </xf>
    <xf numFmtId="3" fontId="13" fillId="0" borderId="0" xfId="0" applyNumberFormat="1" applyFont="1" applyFill="1" applyBorder="1" applyAlignment="1">
      <alignment horizontal="center" vertical="center"/>
    </xf>
    <xf numFmtId="0" fontId="0" fillId="0" borderId="0" xfId="0" applyFont="1" applyAlignment="1" applyProtection="1">
      <alignment horizontal="center" vertical="center"/>
      <protection/>
    </xf>
    <xf numFmtId="3" fontId="11" fillId="0" borderId="0" xfId="1218" applyNumberFormat="1" applyFont="1" applyFill="1" applyBorder="1" applyAlignment="1">
      <alignment vertical="center" wrapText="1"/>
      <protection/>
    </xf>
    <xf numFmtId="0" fontId="8" fillId="0" borderId="63" xfId="1300" applyFont="1" applyFill="1" applyBorder="1" applyAlignment="1" quotePrefix="1">
      <alignment horizontal="center" vertical="top" wrapText="1"/>
      <protection/>
    </xf>
    <xf numFmtId="0" fontId="8" fillId="0" borderId="64" xfId="1300" applyFont="1" applyFill="1" applyBorder="1" applyAlignment="1" quotePrefix="1">
      <alignment horizontal="center" vertical="top" wrapText="1"/>
      <protection/>
    </xf>
    <xf numFmtId="0" fontId="8" fillId="0" borderId="63" xfId="1283" applyNumberFormat="1" applyFont="1" applyFill="1" applyBorder="1" applyAlignment="1" applyProtection="1" quotePrefix="1">
      <alignment horizontal="center" vertical="top" wrapText="1"/>
      <protection locked="0"/>
    </xf>
    <xf numFmtId="0" fontId="8" fillId="0" borderId="64" xfId="1283" applyNumberFormat="1" applyFont="1" applyFill="1" applyBorder="1" applyAlignment="1" applyProtection="1" quotePrefix="1">
      <alignment horizontal="center" vertical="top" wrapText="1"/>
      <protection locked="0"/>
    </xf>
    <xf numFmtId="0" fontId="8" fillId="0" borderId="65" xfId="1300" applyFont="1" applyFill="1" applyBorder="1" applyAlignment="1" quotePrefix="1">
      <alignment horizontal="center" vertical="top" wrapText="1"/>
      <protection/>
    </xf>
    <xf numFmtId="0" fontId="8" fillId="0" borderId="38" xfId="1300" applyFont="1" applyFill="1" applyBorder="1" applyAlignment="1" quotePrefix="1">
      <alignment horizontal="center" vertical="top" wrapText="1"/>
      <protection/>
    </xf>
    <xf numFmtId="0" fontId="8" fillId="60" borderId="63" xfId="1300" applyFont="1" applyFill="1" applyBorder="1" applyAlignment="1">
      <alignment vertical="top" wrapText="1"/>
      <protection/>
    </xf>
    <xf numFmtId="0" fontId="8" fillId="60" borderId="47" xfId="1300" applyFont="1" applyFill="1" applyBorder="1" applyAlignment="1">
      <alignment vertical="top" wrapText="1"/>
      <protection/>
    </xf>
    <xf numFmtId="0" fontId="8" fillId="60" borderId="64" xfId="1300" applyFont="1" applyFill="1" applyBorder="1" applyAlignment="1">
      <alignment vertical="top" wrapText="1"/>
      <protection/>
    </xf>
    <xf numFmtId="0" fontId="8" fillId="0" borderId="36" xfId="1300" applyFont="1" applyFill="1" applyBorder="1" applyAlignment="1" quotePrefix="1">
      <alignment horizontal="center" vertical="top" wrapText="1"/>
      <protection/>
    </xf>
    <xf numFmtId="0" fontId="8" fillId="0" borderId="45" xfId="1300" applyFont="1" applyFill="1" applyBorder="1" applyAlignment="1" quotePrefix="1">
      <alignment horizontal="center" vertical="top" wrapText="1"/>
      <protection/>
    </xf>
    <xf numFmtId="0" fontId="0" fillId="0" borderId="35" xfId="1300" applyFont="1" applyFill="1" applyBorder="1" applyAlignment="1" quotePrefix="1">
      <alignment vertical="top" wrapText="1"/>
      <protection/>
    </xf>
    <xf numFmtId="0" fontId="0" fillId="0" borderId="0" xfId="1300" applyFont="1" applyFill="1" applyBorder="1" applyAlignment="1" quotePrefix="1">
      <alignment vertical="top" wrapText="1"/>
      <protection/>
    </xf>
    <xf numFmtId="0" fontId="0" fillId="0" borderId="0" xfId="1263" applyFont="1" applyBorder="1" applyAlignment="1">
      <alignment horizontal="center" vertical="center"/>
      <protection/>
    </xf>
    <xf numFmtId="0" fontId="9" fillId="0" borderId="23" xfId="1263" applyFont="1" applyFill="1" applyBorder="1" applyAlignment="1">
      <alignment vertical="center" wrapText="1"/>
      <protection/>
    </xf>
    <xf numFmtId="0" fontId="8" fillId="0" borderId="24" xfId="1263" applyNumberFormat="1" applyFont="1" applyBorder="1" applyAlignment="1" applyProtection="1" quotePrefix="1">
      <alignment horizontal="left" vertical="center" wrapText="1"/>
      <protection locked="0"/>
    </xf>
    <xf numFmtId="0" fontId="8" fillId="0" borderId="24" xfId="1263" applyNumberFormat="1" applyFont="1" applyBorder="1" applyAlignment="1" applyProtection="1">
      <alignment horizontal="left" vertical="center" wrapText="1"/>
      <protection locked="0"/>
    </xf>
    <xf numFmtId="0" fontId="8" fillId="0" borderId="0" xfId="1263" applyNumberFormat="1" applyFont="1" applyAlignment="1" applyProtection="1">
      <alignment horizontal="left" vertical="center" wrapText="1"/>
      <protection locked="0"/>
    </xf>
    <xf numFmtId="0" fontId="9" fillId="0" borderId="0" xfId="1263" applyFont="1" applyFill="1" applyBorder="1" applyAlignment="1">
      <alignment vertical="center" wrapText="1"/>
      <protection/>
    </xf>
    <xf numFmtId="0" fontId="8" fillId="0" borderId="0" xfId="1263" applyFont="1" applyFill="1" applyAlignment="1">
      <alignment horizontal="left" vertical="top" wrapText="1"/>
      <protection/>
    </xf>
    <xf numFmtId="0" fontId="8" fillId="0" borderId="24" xfId="1263" applyFont="1" applyFill="1" applyBorder="1" applyAlignment="1">
      <alignment horizontal="left" vertical="top" wrapText="1"/>
      <protection/>
    </xf>
    <xf numFmtId="0" fontId="10" fillId="0" borderId="24" xfId="1300" applyFont="1" applyFill="1" applyBorder="1" applyAlignment="1">
      <alignment horizontal="left" vertical="center" wrapText="1"/>
      <protection/>
    </xf>
    <xf numFmtId="0" fontId="10" fillId="0" borderId="0" xfId="1300" applyFont="1" applyFill="1" applyBorder="1" applyAlignment="1">
      <alignment horizontal="left" vertical="center" wrapText="1"/>
      <protection/>
    </xf>
    <xf numFmtId="0" fontId="0" fillId="0" borderId="50" xfId="1263" applyFill="1" applyBorder="1" applyAlignment="1">
      <alignment vertical="center"/>
      <protection/>
    </xf>
    <xf numFmtId="0" fontId="0" fillId="0" borderId="57" xfId="1263" applyFill="1" applyBorder="1" applyAlignment="1">
      <alignment vertical="center"/>
      <protection/>
    </xf>
    <xf numFmtId="0" fontId="0" fillId="60" borderId="37" xfId="1300" applyFont="1" applyFill="1" applyBorder="1" applyAlignment="1">
      <alignment vertical="top" wrapText="1"/>
      <protection/>
    </xf>
    <xf numFmtId="0" fontId="0" fillId="60" borderId="23" xfId="1300" applyFont="1" applyFill="1" applyBorder="1" applyAlignment="1">
      <alignment vertical="top" wrapText="1"/>
      <protection/>
    </xf>
    <xf numFmtId="0" fontId="0" fillId="60" borderId="46" xfId="1300" applyFont="1" applyFill="1" applyBorder="1" applyAlignment="1">
      <alignment vertical="top" wrapText="1"/>
      <protection/>
    </xf>
    <xf numFmtId="0" fontId="8" fillId="60" borderId="66" xfId="1300" applyFont="1" applyFill="1" applyBorder="1" applyAlignment="1">
      <alignment vertical="top" wrapText="1"/>
      <protection/>
    </xf>
    <xf numFmtId="0" fontId="8" fillId="60" borderId="59" xfId="1300" applyFont="1" applyFill="1" applyBorder="1" applyAlignment="1">
      <alignment vertical="top" wrapText="1"/>
      <protection/>
    </xf>
    <xf numFmtId="0" fontId="8" fillId="60" borderId="67" xfId="1300" applyFont="1" applyFill="1" applyBorder="1" applyAlignment="1">
      <alignment vertical="top" wrapText="1"/>
      <protection/>
    </xf>
    <xf numFmtId="0" fontId="6" fillId="0" borderId="49" xfId="1300" applyFont="1" applyFill="1" applyBorder="1" applyAlignment="1">
      <alignment horizontal="center" vertical="center" wrapText="1"/>
      <protection/>
    </xf>
    <xf numFmtId="0" fontId="6" fillId="0" borderId="57" xfId="1300" applyFont="1" applyFill="1" applyBorder="1" applyAlignment="1">
      <alignment horizontal="center" vertical="center" wrapText="1"/>
      <protection/>
    </xf>
    <xf numFmtId="0" fontId="8" fillId="60" borderId="65" xfId="1300" applyFont="1" applyFill="1" applyBorder="1" applyAlignment="1">
      <alignment vertical="top" wrapText="1"/>
      <protection/>
    </xf>
    <xf numFmtId="0" fontId="8" fillId="60" borderId="39" xfId="1300" applyFont="1" applyFill="1" applyBorder="1" applyAlignment="1">
      <alignment vertical="top" wrapText="1"/>
      <protection/>
    </xf>
    <xf numFmtId="0" fontId="8" fillId="60" borderId="38" xfId="1300" applyFont="1" applyFill="1" applyBorder="1" applyAlignment="1">
      <alignment vertical="top" wrapText="1"/>
      <protection/>
    </xf>
    <xf numFmtId="0" fontId="14" fillId="0" borderId="0" xfId="1218" applyFont="1" applyAlignment="1">
      <alignment horizontal="left" vertical="center" wrapText="1"/>
      <protection/>
    </xf>
    <xf numFmtId="0" fontId="9" fillId="0" borderId="47" xfId="1218" applyFont="1" applyFill="1" applyBorder="1" applyAlignment="1">
      <alignment horizontal="center" vertical="center"/>
      <protection/>
    </xf>
    <xf numFmtId="0" fontId="9" fillId="0" borderId="59" xfId="1218" applyFont="1" applyBorder="1" applyAlignment="1">
      <alignment horizontal="center"/>
      <protection/>
    </xf>
    <xf numFmtId="3" fontId="19" fillId="0" borderId="0" xfId="1218" applyNumberFormat="1" applyFont="1" applyFill="1" applyBorder="1" applyAlignment="1">
      <alignment vertical="center" wrapText="1"/>
      <protection/>
    </xf>
    <xf numFmtId="0" fontId="9" fillId="0" borderId="0" xfId="1218" applyFont="1" applyBorder="1" applyAlignment="1">
      <alignment horizontal="left" vertical="center" wrapText="1"/>
      <protection/>
    </xf>
    <xf numFmtId="3" fontId="11" fillId="0" borderId="24" xfId="1218" applyNumberFormat="1" applyFont="1" applyFill="1" applyBorder="1" applyAlignment="1">
      <alignment vertical="center" wrapText="1"/>
      <protection/>
    </xf>
    <xf numFmtId="0" fontId="9" fillId="0" borderId="24" xfId="1218" applyFont="1" applyBorder="1" applyAlignment="1">
      <alignment horizontal="left" vertical="center" wrapText="1"/>
      <protection/>
    </xf>
    <xf numFmtId="0" fontId="9" fillId="0" borderId="0" xfId="1218" applyFont="1" applyFill="1" applyBorder="1" applyAlignment="1" applyProtection="1">
      <alignment vertical="center" wrapText="1"/>
      <protection locked="0"/>
    </xf>
    <xf numFmtId="0" fontId="9" fillId="0" borderId="50" xfId="1218" applyFont="1" applyBorder="1" applyAlignment="1">
      <alignment horizontal="center" vertical="center"/>
      <protection/>
    </xf>
    <xf numFmtId="3" fontId="11" fillId="0" borderId="23" xfId="1218" applyNumberFormat="1" applyFont="1" applyFill="1" applyBorder="1" applyAlignment="1">
      <alignment vertical="center" wrapText="1"/>
      <protection/>
    </xf>
    <xf numFmtId="0" fontId="9" fillId="0" borderId="39" xfId="1218" applyFont="1" applyFill="1" applyBorder="1" applyAlignment="1" applyProtection="1">
      <alignment horizontal="center" vertical="center" wrapText="1"/>
      <protection locked="0"/>
    </xf>
    <xf numFmtId="0" fontId="9" fillId="0" borderId="50" xfId="1218" applyFont="1" applyFill="1" applyBorder="1" applyAlignment="1" applyProtection="1">
      <alignment vertical="center" wrapText="1"/>
      <protection locked="0"/>
    </xf>
    <xf numFmtId="0" fontId="9" fillId="0" borderId="50" xfId="1218" applyFont="1" applyFill="1" applyBorder="1" applyAlignment="1" applyProtection="1">
      <alignment horizontal="right" vertical="center" wrapText="1"/>
      <protection locked="0"/>
    </xf>
    <xf numFmtId="0" fontId="8" fillId="0" borderId="0" xfId="1316" applyFont="1" applyFill="1" applyBorder="1" applyAlignment="1">
      <alignment horizontal="left" vertical="center" wrapText="1"/>
      <protection/>
    </xf>
    <xf numFmtId="0" fontId="8" fillId="0" borderId="0" xfId="21" applyFont="1" applyAlignment="1">
      <alignment horizontal="center" vertical="center"/>
      <protection/>
    </xf>
    <xf numFmtId="0" fontId="0" fillId="0" borderId="0" xfId="15" applyFont="1" applyAlignment="1" applyProtection="1">
      <alignment horizontal="center" vertical="center"/>
      <protection/>
    </xf>
    <xf numFmtId="1" fontId="8" fillId="0" borderId="0" xfId="15" applyNumberFormat="1" applyFont="1" applyFill="1" applyAlignment="1" applyProtection="1">
      <alignment vertical="center" wrapText="1"/>
      <protection/>
    </xf>
    <xf numFmtId="0" fontId="8" fillId="0" borderId="0" xfId="210" applyNumberFormat="1" applyFont="1" applyFill="1" applyBorder="1" applyAlignment="1" applyProtection="1">
      <alignment vertical="center" wrapText="1"/>
      <protection/>
    </xf>
    <xf numFmtId="0" fontId="8" fillId="0" borderId="0" xfId="100" applyNumberFormat="1" applyFont="1" applyFill="1" applyAlignment="1" applyProtection="1">
      <alignment horizontal="left" wrapText="1"/>
      <protection/>
    </xf>
    <xf numFmtId="0" fontId="2" fillId="0" borderId="0" xfId="15" applyFont="1" applyAlignment="1">
      <alignment horizontal="center" vertical="center"/>
      <protection/>
    </xf>
    <xf numFmtId="0" fontId="2" fillId="0" borderId="0" xfId="15" applyFont="1" applyFill="1" applyBorder="1" applyAlignment="1">
      <alignment horizontal="left" vertical="top" wrapText="1"/>
      <protection/>
    </xf>
    <xf numFmtId="0" fontId="2" fillId="0" borderId="0" xfId="21" applyFont="1" applyAlignment="1">
      <alignment horizontal="center" vertical="center"/>
      <protection/>
    </xf>
    <xf numFmtId="0" fontId="8" fillId="0" borderId="0" xfId="1263" applyFont="1" applyFill="1" applyAlignment="1">
      <alignment vertical="center" wrapText="1"/>
      <protection/>
    </xf>
    <xf numFmtId="9" fontId="8" fillId="0" borderId="24" xfId="1439" applyFont="1" applyFill="1" applyBorder="1" applyAlignment="1" applyProtection="1">
      <alignment horizontal="left" vertical="top" wrapText="1"/>
      <protection/>
    </xf>
    <xf numFmtId="0" fontId="13" fillId="47" borderId="0" xfId="1263" applyFont="1" applyFill="1" applyBorder="1" applyAlignment="1">
      <alignment horizontal="center" vertical="center"/>
      <protection/>
    </xf>
    <xf numFmtId="9" fontId="8" fillId="0" borderId="0" xfId="1439" applyFont="1" applyFill="1" applyBorder="1" applyAlignment="1" applyProtection="1">
      <alignment vertical="top" wrapText="1"/>
      <protection/>
    </xf>
    <xf numFmtId="9" fontId="8" fillId="0" borderId="0" xfId="1439" applyFont="1" applyFill="1" applyBorder="1" applyAlignment="1" applyProtection="1">
      <alignment horizontal="left" vertical="top" wrapText="1"/>
      <protection/>
    </xf>
    <xf numFmtId="0" fontId="9" fillId="0" borderId="24" xfId="15" applyFont="1" applyBorder="1" applyAlignment="1" applyProtection="1">
      <alignment horizontal="center" vertical="center" wrapText="1"/>
      <protection/>
    </xf>
    <xf numFmtId="0" fontId="0" fillId="0" borderId="24" xfId="1218" applyBorder="1" applyAlignment="1">
      <alignment horizontal="center" vertical="center" wrapText="1"/>
      <protection/>
    </xf>
    <xf numFmtId="0" fontId="8" fillId="0" borderId="0" xfId="15" applyFont="1" applyFill="1" applyBorder="1" applyAlignment="1" applyProtection="1">
      <alignment vertical="center" wrapText="1"/>
      <protection/>
    </xf>
    <xf numFmtId="0" fontId="14" fillId="0" borderId="0" xfId="17" applyFont="1" applyAlignment="1" applyProtection="1">
      <alignment horizontal="left" vertical="center"/>
      <protection/>
    </xf>
    <xf numFmtId="0" fontId="8" fillId="0" borderId="0" xfId="17" applyFont="1" applyFill="1" applyBorder="1" applyAlignment="1" applyProtection="1">
      <alignment horizontal="left" vertical="center" wrapText="1"/>
      <protection locked="0"/>
    </xf>
    <xf numFmtId="0" fontId="8" fillId="0" borderId="0" xfId="15" applyFont="1" applyFill="1" applyBorder="1" applyAlignment="1" applyProtection="1">
      <alignment horizontal="left" vertical="center" wrapText="1"/>
      <protection/>
    </xf>
    <xf numFmtId="0" fontId="8" fillId="0" borderId="0" xfId="17" applyFont="1" applyFill="1" applyBorder="1" applyAlignment="1" applyProtection="1">
      <alignment vertical="center" wrapText="1"/>
      <protection locked="0"/>
    </xf>
    <xf numFmtId="0" fontId="8" fillId="0" borderId="0" xfId="1410" applyFont="1" applyBorder="1" applyAlignment="1">
      <alignment horizontal="left" vertical="center"/>
      <protection/>
    </xf>
    <xf numFmtId="0" fontId="0" fillId="0" borderId="0" xfId="1410" applyFont="1" applyAlignment="1">
      <alignment horizontal="center" vertical="center"/>
      <protection/>
    </xf>
    <xf numFmtId="0" fontId="8" fillId="0" borderId="0" xfId="1410" applyFont="1" applyAlignment="1">
      <alignment horizontal="left" vertical="center"/>
      <protection/>
    </xf>
    <xf numFmtId="0" fontId="2" fillId="0" borderId="0" xfId="21" applyNumberFormat="1" applyFont="1" applyFill="1" applyBorder="1" applyAlignment="1" applyProtection="1">
      <alignment vertical="center" wrapText="1"/>
      <protection/>
    </xf>
    <xf numFmtId="0" fontId="13" fillId="47" borderId="37" xfId="1218" applyFont="1" applyFill="1" applyBorder="1" applyAlignment="1">
      <alignment horizontal="center" vertical="center"/>
      <protection/>
    </xf>
    <xf numFmtId="0" fontId="13" fillId="47" borderId="23" xfId="1218" applyFont="1" applyFill="1" applyBorder="1" applyAlignment="1">
      <alignment horizontal="center" vertical="center"/>
      <protection/>
    </xf>
    <xf numFmtId="0" fontId="13" fillId="47" borderId="46" xfId="1218" applyFont="1" applyFill="1" applyBorder="1" applyAlignment="1">
      <alignment horizontal="center" vertical="center"/>
      <protection/>
    </xf>
    <xf numFmtId="0" fontId="9" fillId="0" borderId="39" xfId="21" applyFont="1" applyFill="1" applyBorder="1" applyAlignment="1" applyProtection="1">
      <alignment horizontal="center" vertical="center"/>
      <protection/>
    </xf>
    <xf numFmtId="0" fontId="78" fillId="0" borderId="37" xfId="1206" applyFont="1" applyBorder="1" applyAlignment="1">
      <alignment horizontal="left" vertical="center" wrapText="1"/>
      <protection/>
    </xf>
    <xf numFmtId="0" fontId="78" fillId="0" borderId="35" xfId="1206" applyFont="1" applyBorder="1" applyAlignment="1">
      <alignment horizontal="left" vertical="center" wrapText="1"/>
      <protection/>
    </xf>
    <xf numFmtId="0" fontId="78" fillId="0" borderId="23" xfId="1206" applyFont="1" applyBorder="1" applyAlignment="1">
      <alignment horizontal="left" vertical="center" wrapText="1"/>
      <protection/>
    </xf>
    <xf numFmtId="0" fontId="78" fillId="0" borderId="0" xfId="1206" applyFont="1" applyBorder="1" applyAlignment="1">
      <alignment horizontal="left" vertical="center" wrapText="1"/>
      <protection/>
    </xf>
    <xf numFmtId="168" fontId="10" fillId="59" borderId="2" xfId="1408" applyNumberFormat="1" applyFont="1" applyFill="1" applyBorder="1" applyAlignment="1">
      <alignment horizontal="right" vertical="center" wrapText="1"/>
      <protection/>
    </xf>
    <xf numFmtId="172" fontId="10" fillId="59" borderId="2" xfId="118" applyNumberFormat="1" applyFont="1" applyFill="1" applyBorder="1" applyAlignment="1">
      <alignment horizontal="right"/>
    </xf>
    <xf numFmtId="168" fontId="10" fillId="59" borderId="2" xfId="118" applyNumberFormat="1" applyFont="1" applyFill="1" applyBorder="1" applyAlignment="1">
      <alignment horizontal="right"/>
    </xf>
    <xf numFmtId="172" fontId="10" fillId="59" borderId="60" xfId="118" applyNumberFormat="1" applyFont="1" applyFill="1" applyBorder="1" applyAlignment="1">
      <alignment horizontal="center"/>
    </xf>
    <xf numFmtId="172" fontId="10" fillId="59" borderId="47" xfId="118" applyNumberFormat="1" applyFont="1" applyFill="1" applyBorder="1" applyAlignment="1">
      <alignment horizontal="center"/>
    </xf>
    <xf numFmtId="17" fontId="9" fillId="59" borderId="27" xfId="21" applyNumberFormat="1" applyFont="1" applyFill="1" applyBorder="1" applyAlignment="1" applyProtection="1" quotePrefix="1">
      <alignment horizontal="right" vertical="center"/>
      <protection/>
    </xf>
    <xf numFmtId="17" fontId="9" fillId="59" borderId="34" xfId="21" applyNumberFormat="1" applyFont="1" applyFill="1" applyBorder="1" applyAlignment="1" applyProtection="1" quotePrefix="1">
      <alignment horizontal="right" vertical="center"/>
      <protection/>
    </xf>
    <xf numFmtId="0" fontId="0" fillId="0" borderId="0" xfId="17" applyFont="1" applyAlignment="1">
      <alignment horizontal="center" vertical="center"/>
      <protection/>
    </xf>
    <xf numFmtId="0" fontId="8" fillId="0" borderId="0" xfId="17" applyNumberFormat="1" applyFont="1" applyBorder="1" applyAlignment="1" applyProtection="1">
      <alignment horizontal="left" vertical="center" wrapText="1"/>
      <protection locked="0"/>
    </xf>
    <xf numFmtId="0" fontId="77" fillId="0" borderId="40" xfId="1206" applyFont="1" applyBorder="1" applyAlignment="1">
      <alignment vertical="top" wrapText="1"/>
      <protection/>
    </xf>
    <xf numFmtId="0" fontId="2" fillId="0" borderId="24" xfId="0" applyFont="1" applyBorder="1" applyAlignment="1">
      <alignment/>
    </xf>
    <xf numFmtId="0" fontId="8" fillId="0" borderId="0" xfId="17" applyNumberFormat="1" applyFont="1" applyBorder="1" applyAlignment="1" applyProtection="1">
      <alignment horizontal="left" vertical="top" wrapText="1"/>
      <protection locked="0"/>
    </xf>
    <xf numFmtId="0" fontId="77" fillId="0" borderId="37" xfId="1206" applyFont="1" applyBorder="1" applyAlignment="1">
      <alignment vertical="top" wrapText="1"/>
      <protection/>
    </xf>
    <xf numFmtId="0" fontId="77" fillId="0" borderId="23" xfId="1206" applyFont="1" applyBorder="1" applyAlignment="1">
      <alignment vertical="top" wrapText="1"/>
      <protection/>
    </xf>
    <xf numFmtId="0" fontId="77" fillId="0" borderId="35" xfId="1206" applyFont="1" applyBorder="1" applyAlignment="1">
      <alignment vertical="top" wrapText="1"/>
      <protection/>
    </xf>
    <xf numFmtId="0" fontId="77" fillId="0" borderId="0" xfId="1206" applyFont="1" applyBorder="1" applyAlignment="1">
      <alignment vertical="top" wrapText="1"/>
      <protection/>
    </xf>
    <xf numFmtId="0" fontId="77" fillId="0" borderId="24" xfId="1206" applyFont="1" applyBorder="1" applyAlignment="1">
      <alignment vertical="top" wrapText="1"/>
      <protection/>
    </xf>
    <xf numFmtId="0" fontId="2" fillId="0" borderId="0" xfId="1263" applyFont="1" applyFill="1" applyAlignment="1">
      <alignment vertical="center" wrapText="1"/>
      <protection/>
    </xf>
    <xf numFmtId="191" fontId="77" fillId="0" borderId="51" xfId="97" applyNumberFormat="1" applyFont="1" applyFill="1" applyBorder="1" applyAlignment="1">
      <alignment horizontal="right" vertical="top" wrapText="1"/>
    </xf>
    <xf numFmtId="191" fontId="77" fillId="0" borderId="56" xfId="97" applyNumberFormat="1" applyFont="1" applyFill="1" applyBorder="1" applyAlignment="1">
      <alignment horizontal="right" vertical="top" wrapText="1"/>
    </xf>
    <xf numFmtId="191" fontId="77" fillId="0" borderId="55" xfId="97" applyNumberFormat="1" applyFont="1" applyFill="1" applyBorder="1" applyAlignment="1">
      <alignment horizontal="right" vertical="top" wrapText="1"/>
    </xf>
    <xf numFmtId="0" fontId="9" fillId="0" borderId="2" xfId="17" applyFont="1" applyFill="1" applyBorder="1" applyAlignment="1">
      <alignment horizontal="left" vertical="center" wrapText="1"/>
      <protection/>
    </xf>
    <xf numFmtId="0" fontId="8" fillId="0" borderId="0" xfId="17" applyFont="1" applyFill="1" applyBorder="1" applyAlignment="1" applyProtection="1">
      <alignment horizontal="left" vertical="top" wrapText="1"/>
      <protection locked="0"/>
    </xf>
    <xf numFmtId="0" fontId="8" fillId="0" borderId="0" xfId="17" applyFont="1" applyAlignment="1" applyProtection="1">
      <alignment vertical="top" wrapText="1"/>
      <protection locked="0"/>
    </xf>
    <xf numFmtId="0" fontId="0" fillId="0" borderId="0" xfId="1263" applyFont="1" applyFill="1" applyAlignment="1">
      <alignment vertical="center" wrapText="1"/>
      <protection/>
    </xf>
    <xf numFmtId="0" fontId="9" fillId="0" borderId="0" xfId="1263" applyFont="1" applyFill="1" applyAlignment="1">
      <alignment horizontal="left" vertical="center" wrapText="1"/>
      <protection/>
    </xf>
    <xf numFmtId="0" fontId="2" fillId="0" borderId="0" xfId="1263" applyFont="1" applyFill="1" applyAlignment="1">
      <alignment horizontal="left" vertical="center" wrapText="1"/>
      <protection/>
    </xf>
    <xf numFmtId="0" fontId="8" fillId="0" borderId="0" xfId="1263" applyFont="1" applyFill="1" applyAlignment="1">
      <alignment horizontal="left" vertical="center" wrapText="1"/>
      <protection/>
    </xf>
    <xf numFmtId="0" fontId="9" fillId="0" borderId="0" xfId="1263" applyFont="1" applyFill="1" applyAlignment="1">
      <alignment horizontal="left" vertical="top" wrapText="1"/>
      <protection/>
    </xf>
    <xf numFmtId="0" fontId="2" fillId="0" borderId="0" xfId="1263" applyFont="1" applyFill="1" applyAlignment="1">
      <alignment horizontal="left" wrapText="1"/>
      <protection/>
    </xf>
    <xf numFmtId="0" fontId="2" fillId="0" borderId="0" xfId="17" applyFont="1" applyFill="1" applyBorder="1" applyAlignment="1" applyProtection="1">
      <alignment horizontal="justify" vertical="center" wrapText="1"/>
      <protection locked="0"/>
    </xf>
    <xf numFmtId="0" fontId="77" fillId="0" borderId="51" xfId="1206" applyFont="1" applyBorder="1" applyAlignment="1">
      <alignment vertical="top" wrapText="1"/>
      <protection/>
    </xf>
    <xf numFmtId="0" fontId="77" fillId="0" borderId="56" xfId="1206" applyFont="1" applyBorder="1" applyAlignment="1">
      <alignment vertical="top" wrapText="1"/>
      <protection/>
    </xf>
    <xf numFmtId="0" fontId="77" fillId="0" borderId="55" xfId="1206" applyFont="1" applyBorder="1" applyAlignment="1">
      <alignment vertical="top" wrapText="1"/>
      <protection/>
    </xf>
    <xf numFmtId="0" fontId="2" fillId="0" borderId="0" xfId="1263" applyFont="1" applyFill="1" applyAlignment="1">
      <alignment vertical="top" wrapText="1"/>
      <protection/>
    </xf>
    <xf numFmtId="3" fontId="8" fillId="0" borderId="0" xfId="1263" applyNumberFormat="1" applyFont="1" applyFill="1" applyBorder="1" applyAlignment="1">
      <alignment horizontal="left" vertical="center" wrapText="1"/>
      <protection/>
    </xf>
    <xf numFmtId="3" fontId="8" fillId="0" borderId="24" xfId="1263" applyNumberFormat="1" applyFont="1" applyFill="1" applyBorder="1" applyAlignment="1">
      <alignment vertical="center" wrapText="1"/>
      <protection/>
    </xf>
    <xf numFmtId="0" fontId="8" fillId="0" borderId="0" xfId="0" applyFont="1" applyFill="1" applyBorder="1" applyAlignment="1">
      <alignment vertical="center" wrapText="1"/>
    </xf>
    <xf numFmtId="0" fontId="0" fillId="0" borderId="0" xfId="21" applyFont="1" applyAlignment="1" applyProtection="1">
      <alignment horizontal="center" vertical="center"/>
      <protection/>
    </xf>
    <xf numFmtId="0" fontId="8" fillId="0" borderId="0" xfId="21" applyFont="1" applyFill="1" applyBorder="1" applyAlignment="1" quotePrefix="1">
      <alignment vertical="center" wrapText="1"/>
      <protection/>
    </xf>
    <xf numFmtId="0" fontId="8" fillId="0" borderId="0" xfId="17" applyNumberFormat="1" applyFont="1" applyFill="1" applyBorder="1" applyAlignment="1" applyProtection="1">
      <alignment horizontal="left" vertical="center" wrapText="1"/>
      <protection locked="0"/>
    </xf>
    <xf numFmtId="0" fontId="2" fillId="0" borderId="0" xfId="17" applyFont="1" applyAlignment="1" applyProtection="1">
      <alignment horizontal="center" vertical="center"/>
      <protection/>
    </xf>
    <xf numFmtId="0" fontId="9" fillId="0" borderId="0" xfId="17" applyFont="1" applyFill="1" applyBorder="1" applyAlignment="1">
      <alignment horizontal="left" vertical="center" wrapText="1"/>
      <protection/>
    </xf>
    <xf numFmtId="0" fontId="45" fillId="0" borderId="0" xfId="17" applyFont="1" applyFill="1" applyBorder="1" applyAlignment="1">
      <alignment horizontal="left" vertical="center" wrapText="1"/>
      <protection/>
    </xf>
    <xf numFmtId="0" fontId="44" fillId="0" borderId="0" xfId="17" applyFont="1" applyFill="1" applyAlignment="1" applyProtection="1">
      <alignment horizontal="left" vertical="center" wrapText="1"/>
      <protection/>
    </xf>
    <xf numFmtId="0" fontId="8" fillId="0" borderId="0" xfId="17" applyNumberFormat="1" applyFont="1" applyFill="1" applyBorder="1" applyAlignment="1" applyProtection="1">
      <alignment horizontal="left" vertical="top" wrapText="1"/>
      <protection locked="0"/>
    </xf>
    <xf numFmtId="0" fontId="8" fillId="0" borderId="0" xfId="1283" applyFont="1" applyFill="1" applyBorder="1" applyAlignment="1">
      <alignment horizontal="justify" vertical="center" wrapText="1"/>
      <protection/>
    </xf>
    <xf numFmtId="0" fontId="51" fillId="0" borderId="0" xfId="17" applyFont="1" applyFill="1" applyAlignment="1" applyProtection="1">
      <alignment horizontal="left" vertical="center" wrapText="1"/>
      <protection locked="0"/>
    </xf>
    <xf numFmtId="0" fontId="8" fillId="0" borderId="0" xfId="17" applyFont="1" applyFill="1" applyAlignment="1" applyProtection="1">
      <alignment horizontal="left" vertical="center" wrapText="1"/>
      <protection/>
    </xf>
    <xf numFmtId="0" fontId="0" fillId="0" borderId="0" xfId="15" applyFont="1" applyAlignment="1">
      <alignment horizontal="center" vertical="center"/>
      <protection/>
    </xf>
    <xf numFmtId="0" fontId="9" fillId="0" borderId="0" xfId="1218" applyFont="1" applyFill="1" applyAlignment="1">
      <alignment horizontal="left" vertical="center" wrapText="1"/>
      <protection/>
    </xf>
    <xf numFmtId="0" fontId="2" fillId="0" borderId="0" xfId="1218" applyFont="1" applyFill="1" applyAlignment="1">
      <alignment horizontal="left" vertical="center" wrapText="1"/>
      <protection/>
    </xf>
    <xf numFmtId="0" fontId="8" fillId="0" borderId="0" xfId="1218" applyFont="1" applyFill="1" applyAlignment="1">
      <alignment horizontal="left" vertical="center" wrapText="1"/>
      <protection/>
    </xf>
    <xf numFmtId="0" fontId="0" fillId="0" borderId="0" xfId="1218" applyFill="1" applyAlignment="1">
      <alignment horizontal="left" vertical="center" wrapText="1"/>
      <protection/>
    </xf>
    <xf numFmtId="0" fontId="8" fillId="0" borderId="0" xfId="15" applyFont="1" applyFill="1" applyBorder="1" applyAlignment="1" applyProtection="1">
      <alignment vertical="center" wrapText="1"/>
      <protection locked="0"/>
    </xf>
    <xf numFmtId="0" fontId="8" fillId="0" borderId="0" xfId="21" applyNumberFormat="1" applyFont="1" applyFill="1" applyBorder="1" applyAlignment="1" applyProtection="1">
      <alignment horizontal="left" vertical="center" wrapText="1"/>
      <protection locked="0"/>
    </xf>
    <xf numFmtId="0" fontId="8" fillId="0" borderId="0" xfId="15" applyFont="1" applyFill="1" applyBorder="1" applyAlignment="1" applyProtection="1">
      <alignment horizontal="justify" vertical="center" wrapText="1"/>
      <protection locked="0"/>
    </xf>
    <xf numFmtId="0" fontId="8" fillId="0" borderId="0" xfId="21" applyFont="1" applyFill="1" applyBorder="1" applyAlignment="1" applyProtection="1">
      <alignment horizontal="justify" vertical="center" wrapText="1"/>
      <protection locked="0"/>
    </xf>
    <xf numFmtId="0" fontId="8" fillId="0" borderId="0" xfId="1218" applyFont="1" applyFill="1" applyBorder="1" applyAlignment="1">
      <alignment horizontal="left" vertical="center" wrapText="1"/>
      <protection/>
    </xf>
    <xf numFmtId="0" fontId="8" fillId="0" borderId="0" xfId="15" applyFont="1" applyFill="1" applyBorder="1" applyAlignment="1" applyProtection="1">
      <alignment horizontal="justify" vertical="justify" wrapText="1"/>
      <protection locked="0"/>
    </xf>
    <xf numFmtId="0" fontId="25" fillId="0" borderId="0" xfId="15" applyFont="1" applyFill="1" applyAlignment="1" applyProtection="1">
      <alignment horizontal="justify" vertical="justify" wrapText="1"/>
      <protection locked="0"/>
    </xf>
    <xf numFmtId="0" fontId="0" fillId="0" borderId="0" xfId="1263" applyFill="1" applyAlignment="1">
      <alignment horizontal="justify" vertical="justify" wrapText="1"/>
      <protection/>
    </xf>
    <xf numFmtId="0" fontId="25" fillId="0" borderId="24" xfId="15" applyFont="1" applyFill="1" applyBorder="1" applyAlignment="1" applyProtection="1">
      <alignment horizontal="justify" vertical="justify" wrapText="1"/>
      <protection locked="0"/>
    </xf>
    <xf numFmtId="0" fontId="0" fillId="0" borderId="24" xfId="1263" applyFill="1" applyBorder="1" applyAlignment="1">
      <alignment horizontal="justify" vertical="justify" wrapText="1"/>
      <protection/>
    </xf>
    <xf numFmtId="0" fontId="10" fillId="0" borderId="0" xfId="1218" applyFont="1" applyFill="1" applyAlignment="1">
      <alignment horizontal="left" vertical="center" wrapText="1"/>
      <protection/>
    </xf>
  </cellXfs>
  <cellStyles count="1526">
    <cellStyle name="Normal" xfId="0"/>
    <cellStyle name="%" xfId="15"/>
    <cellStyle name="% 10" xfId="16"/>
    <cellStyle name="% 10 2" xfId="17"/>
    <cellStyle name="% 2" xfId="18"/>
    <cellStyle name="% 2 2" xfId="19"/>
    <cellStyle name="% 2 2 2" xfId="20"/>
    <cellStyle name="% 2 2 2 2" xfId="21"/>
    <cellStyle name="% 2 2 3" xfId="22"/>
    <cellStyle name="% 2 3" xfId="23"/>
    <cellStyle name="% 3" xfId="24"/>
    <cellStyle name="% 3 2" xfId="25"/>
    <cellStyle name="% 4" xfId="26"/>
    <cellStyle name="% 5" xfId="27"/>
    <cellStyle name="% 5 2" xfId="28"/>
    <cellStyle name="%_Company - full" xfId="29"/>
    <cellStyle name="%_Group Financial instruments (2)" xfId="30"/>
    <cellStyle name="%_HFM Telkom Media Pack March 2008 final (2) 21 4 Leanne adj" xfId="31"/>
    <cellStyle name="%_HFM_Multilinks March 2008" xfId="32"/>
    <cellStyle name="%_MLTL Financial Pack_31-03-2009_V4(10-06-2009)" xfId="33"/>
    <cellStyle name="=C:\WINNT35\SYSTEM32\COMMAND.COM" xfId="34"/>
    <cellStyle name="=C:\WINNT35\SYSTEM32\COMMAND.COM 2" xfId="35"/>
    <cellStyle name="12nc" xfId="36"/>
    <cellStyle name="15nc" xfId="37"/>
    <cellStyle name="20% - Accent1" xfId="38"/>
    <cellStyle name="20% - Accent1 2" xfId="39"/>
    <cellStyle name="20% - Accent2" xfId="40"/>
    <cellStyle name="20% - Accent2 2" xfId="41"/>
    <cellStyle name="20% - Accent3" xfId="42"/>
    <cellStyle name="20% - Accent3 2" xfId="43"/>
    <cellStyle name="20% - Accent4" xfId="44"/>
    <cellStyle name="20% - Accent4 2" xfId="45"/>
    <cellStyle name="20% - Accent5" xfId="46"/>
    <cellStyle name="20% - Accent5 2" xfId="47"/>
    <cellStyle name="20% - Accent6" xfId="48"/>
    <cellStyle name="20% - Accent6 2" xfId="49"/>
    <cellStyle name="40% - Accent1" xfId="50"/>
    <cellStyle name="40% - Accent1 2" xfId="51"/>
    <cellStyle name="40% - Accent2" xfId="52"/>
    <cellStyle name="40% - Accent2 2" xfId="53"/>
    <cellStyle name="40% - Accent3" xfId="54"/>
    <cellStyle name="40% - Accent3 2" xfId="55"/>
    <cellStyle name="40% - Accent4" xfId="56"/>
    <cellStyle name="40% - Accent4 2" xfId="57"/>
    <cellStyle name="40% - Accent5" xfId="58"/>
    <cellStyle name="40% - Accent5 2" xfId="59"/>
    <cellStyle name="40% - Accent6" xfId="60"/>
    <cellStyle name="40% - Accent6 2" xfId="61"/>
    <cellStyle name="60% - Accent1" xfId="62"/>
    <cellStyle name="60% - Accent1 2" xfId="63"/>
    <cellStyle name="60% - Accent2" xfId="64"/>
    <cellStyle name="60% - Accent2 2" xfId="65"/>
    <cellStyle name="60% - Accent3" xfId="66"/>
    <cellStyle name="60% - Accent3 2" xfId="67"/>
    <cellStyle name="60% - Accent4" xfId="68"/>
    <cellStyle name="60% - Accent4 2" xfId="69"/>
    <cellStyle name="60% - Accent5" xfId="70"/>
    <cellStyle name="60% - Accent5 2" xfId="71"/>
    <cellStyle name="60% - Accent6" xfId="72"/>
    <cellStyle name="60% - Accent6 2" xfId="73"/>
    <cellStyle name="Accent1" xfId="74"/>
    <cellStyle name="Accent1 2" xfId="75"/>
    <cellStyle name="Accent2" xfId="76"/>
    <cellStyle name="Accent2 2" xfId="77"/>
    <cellStyle name="Accent3" xfId="78"/>
    <cellStyle name="Accent3 2" xfId="79"/>
    <cellStyle name="Accent4" xfId="80"/>
    <cellStyle name="Accent4 2" xfId="81"/>
    <cellStyle name="Accent5" xfId="82"/>
    <cellStyle name="Accent5 2" xfId="83"/>
    <cellStyle name="Accent6" xfId="84"/>
    <cellStyle name="Accent6 2" xfId="85"/>
    <cellStyle name="Bad" xfId="86"/>
    <cellStyle name="Bad 2" xfId="87"/>
    <cellStyle name="Border1" xfId="88"/>
    <cellStyle name="Border2" xfId="89"/>
    <cellStyle name="Border4" xfId="90"/>
    <cellStyle name="Calculation" xfId="91"/>
    <cellStyle name="Calculation 2" xfId="92"/>
    <cellStyle name="Carte emballée" xfId="93"/>
    <cellStyle name="Check Cell" xfId="94"/>
    <cellStyle name="Check Cell 2" xfId="95"/>
    <cellStyle name="Checks" xfId="96"/>
    <cellStyle name="Comma" xfId="97"/>
    <cellStyle name="Comma [0]" xfId="98"/>
    <cellStyle name="Comma 10" xfId="99"/>
    <cellStyle name="Comma 10 10" xfId="100"/>
    <cellStyle name="Comma 10 10 10" xfId="101"/>
    <cellStyle name="Comma 10 10 11" xfId="102"/>
    <cellStyle name="Comma 10 10 12" xfId="103"/>
    <cellStyle name="Comma 10 10 13" xfId="104"/>
    <cellStyle name="Comma 10 10 14" xfId="105"/>
    <cellStyle name="Comma 10 10 15" xfId="106"/>
    <cellStyle name="Comma 10 10 16" xfId="107"/>
    <cellStyle name="Comma 10 10 17" xfId="108"/>
    <cellStyle name="Comma 10 10 18" xfId="109"/>
    <cellStyle name="Comma 10 10 19" xfId="110"/>
    <cellStyle name="Comma 10 10 2" xfId="111"/>
    <cellStyle name="Comma 10 10 20" xfId="112"/>
    <cellStyle name="Comma 10 10 21" xfId="113"/>
    <cellStyle name="Comma 10 10 22" xfId="114"/>
    <cellStyle name="Comma 10 10 23" xfId="115"/>
    <cellStyle name="Comma 10 10 24" xfId="116"/>
    <cellStyle name="Comma 10 10 25" xfId="117"/>
    <cellStyle name="Comma 10 10 26" xfId="118"/>
    <cellStyle name="Comma 10 10 27" xfId="119"/>
    <cellStyle name="Comma 10 10 28" xfId="120"/>
    <cellStyle name="Comma 10 10 29" xfId="121"/>
    <cellStyle name="Comma 10 10 3" xfId="122"/>
    <cellStyle name="Comma 10 10 30" xfId="123"/>
    <cellStyle name="Comma 10 10 31" xfId="124"/>
    <cellStyle name="Comma 10 10 32" xfId="125"/>
    <cellStyle name="Comma 10 10 33" xfId="126"/>
    <cellStyle name="Comma 10 10 34" xfId="127"/>
    <cellStyle name="Comma 10 10 35" xfId="128"/>
    <cellStyle name="Comma 10 10 36" xfId="129"/>
    <cellStyle name="Comma 10 10 37" xfId="130"/>
    <cellStyle name="Comma 10 10 38" xfId="131"/>
    <cellStyle name="Comma 10 10 39" xfId="132"/>
    <cellStyle name="Comma 10 10 4" xfId="133"/>
    <cellStyle name="Comma 10 10 40" xfId="134"/>
    <cellStyle name="Comma 10 10 41" xfId="135"/>
    <cellStyle name="Comma 10 10 42" xfId="136"/>
    <cellStyle name="Comma 10 10 5" xfId="137"/>
    <cellStyle name="Comma 10 10 6" xfId="138"/>
    <cellStyle name="Comma 10 10 7" xfId="139"/>
    <cellStyle name="Comma 10 10 8" xfId="140"/>
    <cellStyle name="Comma 10 10 9" xfId="141"/>
    <cellStyle name="Comma 10 10 9 10" xfId="142"/>
    <cellStyle name="Comma 10 10 9 100" xfId="143"/>
    <cellStyle name="Comma 10 10 9 101" xfId="144"/>
    <cellStyle name="Comma 10 10 9 102" xfId="145"/>
    <cellStyle name="Comma 10 10 9 103" xfId="146"/>
    <cellStyle name="Comma 10 10 9 104" xfId="147"/>
    <cellStyle name="Comma 10 10 9 105" xfId="148"/>
    <cellStyle name="Comma 10 10 9 106" xfId="149"/>
    <cellStyle name="Comma 10 10 9 107" xfId="150"/>
    <cellStyle name="Comma 10 10 9 108" xfId="151"/>
    <cellStyle name="Comma 10 10 9 109" xfId="152"/>
    <cellStyle name="Comma 10 10 9 11" xfId="153"/>
    <cellStyle name="Comma 10 10 9 110" xfId="154"/>
    <cellStyle name="Comma 10 10 9 12" xfId="155"/>
    <cellStyle name="Comma 10 10 9 13" xfId="156"/>
    <cellStyle name="Comma 10 10 9 14" xfId="157"/>
    <cellStyle name="Comma 10 10 9 15" xfId="158"/>
    <cellStyle name="Comma 10 10 9 16" xfId="159"/>
    <cellStyle name="Comma 10 10 9 17" xfId="160"/>
    <cellStyle name="Comma 10 10 9 18" xfId="161"/>
    <cellStyle name="Comma 10 10 9 19" xfId="162"/>
    <cellStyle name="Comma 10 10 9 2" xfId="163"/>
    <cellStyle name="Comma 10 10 9 20" xfId="164"/>
    <cellStyle name="Comma 10 10 9 21" xfId="165"/>
    <cellStyle name="Comma 10 10 9 22" xfId="166"/>
    <cellStyle name="Comma 10 10 9 23" xfId="167"/>
    <cellStyle name="Comma 10 10 9 24" xfId="168"/>
    <cellStyle name="Comma 10 10 9 25" xfId="169"/>
    <cellStyle name="Comma 10 10 9 26" xfId="170"/>
    <cellStyle name="Comma 10 10 9 27" xfId="171"/>
    <cellStyle name="Comma 10 10 9 28" xfId="172"/>
    <cellStyle name="Comma 10 10 9 29" xfId="173"/>
    <cellStyle name="Comma 10 10 9 3" xfId="174"/>
    <cellStyle name="Comma 10 10 9 30" xfId="175"/>
    <cellStyle name="Comma 10 10 9 31" xfId="176"/>
    <cellStyle name="Comma 10 10 9 32" xfId="177"/>
    <cellStyle name="Comma 10 10 9 33" xfId="178"/>
    <cellStyle name="Comma 10 10 9 34" xfId="179"/>
    <cellStyle name="Comma 10 10 9 35" xfId="180"/>
    <cellStyle name="Comma 10 10 9 36" xfId="181"/>
    <cellStyle name="Comma 10 10 9 37" xfId="182"/>
    <cellStyle name="Comma 10 10 9 38" xfId="183"/>
    <cellStyle name="Comma 10 10 9 38 2" xfId="184"/>
    <cellStyle name="Comma 10 10 9 39" xfId="185"/>
    <cellStyle name="Comma 10 10 9 4" xfId="186"/>
    <cellStyle name="Comma 10 10 9 40" xfId="187"/>
    <cellStyle name="Comma 10 10 9 41" xfId="188"/>
    <cellStyle name="Comma 10 10 9 42" xfId="189"/>
    <cellStyle name="Comma 10 10 9 43" xfId="190"/>
    <cellStyle name="Comma 10 10 9 44" xfId="191"/>
    <cellStyle name="Comma 10 10 9 45" xfId="192"/>
    <cellStyle name="Comma 10 10 9 46" xfId="193"/>
    <cellStyle name="Comma 10 10 9 47" xfId="194"/>
    <cellStyle name="Comma 10 10 9 48" xfId="195"/>
    <cellStyle name="Comma 10 10 9 49" xfId="196"/>
    <cellStyle name="Comma 10 10 9 5" xfId="197"/>
    <cellStyle name="Comma 10 10 9 50" xfId="198"/>
    <cellStyle name="Comma 10 10 9 51" xfId="199"/>
    <cellStyle name="Comma 10 10 9 52" xfId="200"/>
    <cellStyle name="Comma 10 10 9 53" xfId="201"/>
    <cellStyle name="Comma 10 10 9 53 10" xfId="202"/>
    <cellStyle name="Comma 10 10 9 53 11" xfId="203"/>
    <cellStyle name="Comma 10 10 9 53 11 10" xfId="204"/>
    <cellStyle name="Comma 10 10 9 53 11 11" xfId="205"/>
    <cellStyle name="Comma 10 10 9 53 11 12" xfId="206"/>
    <cellStyle name="Comma 10 10 9 53 11 13" xfId="207"/>
    <cellStyle name="Comma 10 10 9 53 11 14" xfId="208"/>
    <cellStyle name="Comma 10 10 9 53 11 15" xfId="209"/>
    <cellStyle name="Comma 10 10 9 53 11 16" xfId="210"/>
    <cellStyle name="Comma 10 10 9 53 11 16 10" xfId="211"/>
    <cellStyle name="Comma 10 10 9 53 11 16 2" xfId="212"/>
    <cellStyle name="Comma 10 10 9 53 11 16 3" xfId="213"/>
    <cellStyle name="Comma 10 10 9 53 11 16 4" xfId="214"/>
    <cellStyle name="Comma 10 10 9 53 11 16 5" xfId="215"/>
    <cellStyle name="Comma 10 10 9 53 11 16 6" xfId="216"/>
    <cellStyle name="Comma 10 10 9 53 11 16 7" xfId="217"/>
    <cellStyle name="Comma 10 10 9 53 11 16 8" xfId="218"/>
    <cellStyle name="Comma 10 10 9 53 11 16 9" xfId="219"/>
    <cellStyle name="Comma 10 10 9 53 11 17" xfId="220"/>
    <cellStyle name="Comma 10 10 9 53 11 18" xfId="221"/>
    <cellStyle name="Comma 10 10 9 53 11 19" xfId="222"/>
    <cellStyle name="Comma 10 10 9 53 11 2" xfId="223"/>
    <cellStyle name="Comma 10 10 9 53 11 20" xfId="224"/>
    <cellStyle name="Comma 10 10 9 53 11 20 10" xfId="225"/>
    <cellStyle name="Comma 10 10 9 53 11 20 11" xfId="226"/>
    <cellStyle name="Comma 10 10 9 53 11 20 12" xfId="227"/>
    <cellStyle name="Comma 10 10 9 53 11 20 13" xfId="228"/>
    <cellStyle name="Comma 10 10 9 53 11 20 14" xfId="229"/>
    <cellStyle name="Comma 10 10 9 53 11 20 15" xfId="230"/>
    <cellStyle name="Comma 10 10 9 53 11 20 2" xfId="231"/>
    <cellStyle name="Comma 10 10 9 53 11 20 3" xfId="232"/>
    <cellStyle name="Comma 10 10 9 53 11 20 4" xfId="233"/>
    <cellStyle name="Comma 10 10 9 53 11 20 5" xfId="234"/>
    <cellStyle name="Comma 10 10 9 53 11 20 6" xfId="235"/>
    <cellStyle name="Comma 10 10 9 53 11 20 7" xfId="236"/>
    <cellStyle name="Comma 10 10 9 53 11 20 8" xfId="237"/>
    <cellStyle name="Comma 10 10 9 53 11 20 9" xfId="238"/>
    <cellStyle name="Comma 10 10 9 53 11 21" xfId="239"/>
    <cellStyle name="Comma 10 10 9 53 11 3" xfId="240"/>
    <cellStyle name="Comma 10 10 9 53 11 4" xfId="241"/>
    <cellStyle name="Comma 10 10 9 53 11 5" xfId="242"/>
    <cellStyle name="Comma 10 10 9 53 11 6" xfId="243"/>
    <cellStyle name="Comma 10 10 9 53 11 7" xfId="244"/>
    <cellStyle name="Comma 10 10 9 53 11 8" xfId="245"/>
    <cellStyle name="Comma 10 10 9 53 11 9" xfId="246"/>
    <cellStyle name="Comma 10 10 9 53 11 9 2" xfId="247"/>
    <cellStyle name="Comma 10 10 9 53 11 9 3" xfId="248"/>
    <cellStyle name="Comma 10 10 9 53 11 9 4" xfId="249"/>
    <cellStyle name="Comma 10 10 9 53 11 9 5" xfId="250"/>
    <cellStyle name="Comma 10 10 9 53 11 9 6" xfId="251"/>
    <cellStyle name="Comma 10 10 9 53 11 9 7" xfId="252"/>
    <cellStyle name="Comma 10 10 9 53 11 9 8" xfId="253"/>
    <cellStyle name="Comma 10 10 9 53 12" xfId="254"/>
    <cellStyle name="Comma 10 10 9 53 13" xfId="255"/>
    <cellStyle name="Comma 10 10 9 53 14" xfId="256"/>
    <cellStyle name="Comma 10 10 9 53 15" xfId="257"/>
    <cellStyle name="Comma 10 10 9 53 16" xfId="258"/>
    <cellStyle name="Comma 10 10 9 53 17" xfId="259"/>
    <cellStyle name="Comma 10 10 9 53 18" xfId="260"/>
    <cellStyle name="Comma 10 10 9 53 19" xfId="261"/>
    <cellStyle name="Comma 10 10 9 53 2" xfId="262"/>
    <cellStyle name="Comma 10 10 9 53 20" xfId="263"/>
    <cellStyle name="Comma 10 10 9 53 21" xfId="264"/>
    <cellStyle name="Comma 10 10 9 53 22" xfId="265"/>
    <cellStyle name="Comma 10 10 9 53 23" xfId="266"/>
    <cellStyle name="Comma 10 10 9 53 24" xfId="267"/>
    <cellStyle name="Comma 10 10 9 53 25" xfId="268"/>
    <cellStyle name="Comma 10 10 9 53 26" xfId="269"/>
    <cellStyle name="Comma 10 10 9 53 27" xfId="270"/>
    <cellStyle name="Comma 10 10 9 53 28" xfId="271"/>
    <cellStyle name="Comma 10 10 9 53 29" xfId="272"/>
    <cellStyle name="Comma 10 10 9 53 3" xfId="273"/>
    <cellStyle name="Comma 10 10 9 53 4" xfId="274"/>
    <cellStyle name="Comma 10 10 9 53 5" xfId="275"/>
    <cellStyle name="Comma 10 10 9 53 6" xfId="276"/>
    <cellStyle name="Comma 10 10 9 53 7" xfId="277"/>
    <cellStyle name="Comma 10 10 9 53 8" xfId="278"/>
    <cellStyle name="Comma 10 10 9 53 9" xfId="279"/>
    <cellStyle name="Comma 10 10 9 54" xfId="280"/>
    <cellStyle name="Comma 10 10 9 55" xfId="281"/>
    <cellStyle name="Comma 10 10 9 56" xfId="282"/>
    <cellStyle name="Comma 10 10 9 57" xfId="283"/>
    <cellStyle name="Comma 10 10 9 58" xfId="284"/>
    <cellStyle name="Comma 10 10 9 59" xfId="285"/>
    <cellStyle name="Comma 10 10 9 6" xfId="286"/>
    <cellStyle name="Comma 10 10 9 60" xfId="287"/>
    <cellStyle name="Comma 10 10 9 61" xfId="288"/>
    <cellStyle name="Comma 10 10 9 62" xfId="289"/>
    <cellStyle name="Comma 10 10 9 63" xfId="290"/>
    <cellStyle name="Comma 10 10 9 64" xfId="291"/>
    <cellStyle name="Comma 10 10 9 65" xfId="292"/>
    <cellStyle name="Comma 10 10 9 66" xfId="293"/>
    <cellStyle name="Comma 10 10 9 67" xfId="294"/>
    <cellStyle name="Comma 10 10 9 67 10" xfId="295"/>
    <cellStyle name="Comma 10 10 9 67 11" xfId="296"/>
    <cellStyle name="Comma 10 10 9 67 12" xfId="297"/>
    <cellStyle name="Comma 10 10 9 67 13" xfId="298"/>
    <cellStyle name="Comma 10 10 9 67 14" xfId="299"/>
    <cellStyle name="Comma 10 10 9 67 15" xfId="300"/>
    <cellStyle name="Comma 10 10 9 67 16" xfId="301"/>
    <cellStyle name="Comma 10 10 9 67 17" xfId="302"/>
    <cellStyle name="Comma 10 10 9 67 18" xfId="303"/>
    <cellStyle name="Comma 10 10 9 67 19" xfId="304"/>
    <cellStyle name="Comma 10 10 9 67 2" xfId="305"/>
    <cellStyle name="Comma 10 10 9 67 20" xfId="306"/>
    <cellStyle name="Comma 10 10 9 67 21" xfId="307"/>
    <cellStyle name="Comma 10 10 9 67 22" xfId="308"/>
    <cellStyle name="Comma 10 10 9 67 23" xfId="309"/>
    <cellStyle name="Comma 10 10 9 67 24" xfId="310"/>
    <cellStyle name="Comma 10 10 9 67 25" xfId="311"/>
    <cellStyle name="Comma 10 10 9 67 26" xfId="312"/>
    <cellStyle name="Comma 10 10 9 67 27" xfId="313"/>
    <cellStyle name="Comma 10 10 9 67 28" xfId="314"/>
    <cellStyle name="Comma 10 10 9 67 29" xfId="315"/>
    <cellStyle name="Comma 10 10 9 67 3" xfId="316"/>
    <cellStyle name="Comma 10 10 9 67 30" xfId="317"/>
    <cellStyle name="Comma 10 10 9 67 31" xfId="318"/>
    <cellStyle name="Comma 10 10 9 67 32" xfId="319"/>
    <cellStyle name="Comma 10 10 9 67 33" xfId="320"/>
    <cellStyle name="Comma 10 10 9 67 34" xfId="321"/>
    <cellStyle name="Comma 10 10 9 67 35" xfId="322"/>
    <cellStyle name="Comma 10 10 9 67 36" xfId="323"/>
    <cellStyle name="Comma 10 10 9 67 37" xfId="324"/>
    <cellStyle name="Comma 10 10 9 67 38" xfId="325"/>
    <cellStyle name="Comma 10 10 9 67 39" xfId="326"/>
    <cellStyle name="Comma 10 10 9 67 4" xfId="327"/>
    <cellStyle name="Comma 10 10 9 67 40" xfId="328"/>
    <cellStyle name="Comma 10 10 9 67 5" xfId="329"/>
    <cellStyle name="Comma 10 10 9 67 6" xfId="330"/>
    <cellStyle name="Comma 10 10 9 67 7" xfId="331"/>
    <cellStyle name="Comma 10 10 9 67 8" xfId="332"/>
    <cellStyle name="Comma 10 10 9 67 9" xfId="333"/>
    <cellStyle name="Comma 10 10 9 68" xfId="334"/>
    <cellStyle name="Comma 10 10 9 69" xfId="335"/>
    <cellStyle name="Comma 10 10 9 7" xfId="336"/>
    <cellStyle name="Comma 10 10 9 70" xfId="337"/>
    <cellStyle name="Comma 10 10 9 71" xfId="338"/>
    <cellStyle name="Comma 10 10 9 72" xfId="339"/>
    <cellStyle name="Comma 10 10 9 73" xfId="340"/>
    <cellStyle name="Comma 10 10 9 74" xfId="341"/>
    <cellStyle name="Comma 10 10 9 75" xfId="342"/>
    <cellStyle name="Comma 10 10 9 76" xfId="343"/>
    <cellStyle name="Comma 10 10 9 77" xfId="344"/>
    <cellStyle name="Comma 10 10 9 78" xfId="345"/>
    <cellStyle name="Comma 10 10 9 79" xfId="346"/>
    <cellStyle name="Comma 10 10 9 8" xfId="347"/>
    <cellStyle name="Comma 10 10 9 80" xfId="348"/>
    <cellStyle name="Comma 10 10 9 81" xfId="349"/>
    <cellStyle name="Comma 10 10 9 82" xfId="350"/>
    <cellStyle name="Comma 10 10 9 83" xfId="351"/>
    <cellStyle name="Comma 10 10 9 84" xfId="352"/>
    <cellStyle name="Comma 10 10 9 84 2" xfId="353"/>
    <cellStyle name="Comma 10 10 9 84 3" xfId="354"/>
    <cellStyle name="Comma 10 10 9 84 4" xfId="355"/>
    <cellStyle name="Comma 10 10 9 84 5" xfId="356"/>
    <cellStyle name="Comma 10 10 9 84 6" xfId="357"/>
    <cellStyle name="Comma 10 10 9 84 7" xfId="358"/>
    <cellStyle name="Comma 10 10 9 84 8" xfId="359"/>
    <cellStyle name="Comma 10 10 9 85" xfId="360"/>
    <cellStyle name="Comma 10 10 9 85 10" xfId="361"/>
    <cellStyle name="Comma 10 10 9 85 11" xfId="362"/>
    <cellStyle name="Comma 10 10 9 85 12" xfId="363"/>
    <cellStyle name="Comma 10 10 9 85 13" xfId="364"/>
    <cellStyle name="Comma 10 10 9 85 14" xfId="365"/>
    <cellStyle name="Comma 10 10 9 85 2" xfId="366"/>
    <cellStyle name="Comma 10 10 9 85 3" xfId="367"/>
    <cellStyle name="Comma 10 10 9 85 4" xfId="368"/>
    <cellStyle name="Comma 10 10 9 85 5" xfId="369"/>
    <cellStyle name="Comma 10 10 9 85 6" xfId="370"/>
    <cellStyle name="Comma 10 10 9 85 7" xfId="371"/>
    <cellStyle name="Comma 10 10 9 85 8" xfId="372"/>
    <cellStyle name="Comma 10 10 9 85 9" xfId="373"/>
    <cellStyle name="Comma 10 10 9 86" xfId="374"/>
    <cellStyle name="Comma 10 10 9 87" xfId="375"/>
    <cellStyle name="Comma 10 10 9 88" xfId="376"/>
    <cellStyle name="Comma 10 10 9 89" xfId="377"/>
    <cellStyle name="Comma 10 10 9 9" xfId="378"/>
    <cellStyle name="Comma 10 10 9 90" xfId="379"/>
    <cellStyle name="Comma 10 10 9 91" xfId="380"/>
    <cellStyle name="Comma 10 10 9 92" xfId="381"/>
    <cellStyle name="Comma 10 10 9 93" xfId="382"/>
    <cellStyle name="Comma 10 10 9 94" xfId="383"/>
    <cellStyle name="Comma 10 10 9 95" xfId="384"/>
    <cellStyle name="Comma 10 10 9 96" xfId="385"/>
    <cellStyle name="Comma 10 10 9 97" xfId="386"/>
    <cellStyle name="Comma 10 10 9 98" xfId="387"/>
    <cellStyle name="Comma 10 10 9 99" xfId="388"/>
    <cellStyle name="Comma 10 100" xfId="389"/>
    <cellStyle name="Comma 10 101" xfId="390"/>
    <cellStyle name="Comma 10 102" xfId="391"/>
    <cellStyle name="Comma 10 103" xfId="392"/>
    <cellStyle name="Comma 10 104" xfId="393"/>
    <cellStyle name="Comma 10 105" xfId="394"/>
    <cellStyle name="Comma 10 106" xfId="395"/>
    <cellStyle name="Comma 10 107" xfId="396"/>
    <cellStyle name="Comma 10 108" xfId="397"/>
    <cellStyle name="Comma 10 109" xfId="398"/>
    <cellStyle name="Comma 10 11" xfId="399"/>
    <cellStyle name="Comma 10 110" xfId="400"/>
    <cellStyle name="Comma 10 111" xfId="401"/>
    <cellStyle name="Comma 10 112" xfId="402"/>
    <cellStyle name="Comma 10 113" xfId="403"/>
    <cellStyle name="Comma 10 114" xfId="404"/>
    <cellStyle name="Comma 10 115" xfId="405"/>
    <cellStyle name="Comma 10 116" xfId="406"/>
    <cellStyle name="Comma 10 117" xfId="407"/>
    <cellStyle name="Comma 10 118" xfId="408"/>
    <cellStyle name="Comma 10 119" xfId="409"/>
    <cellStyle name="Comma 10 12" xfId="410"/>
    <cellStyle name="Comma 10 120" xfId="411"/>
    <cellStyle name="Comma 10 121" xfId="412"/>
    <cellStyle name="Comma 10 122" xfId="413"/>
    <cellStyle name="Comma 10 123" xfId="414"/>
    <cellStyle name="Comma 10 124" xfId="415"/>
    <cellStyle name="Comma 10 125" xfId="416"/>
    <cellStyle name="Comma 10 126" xfId="417"/>
    <cellStyle name="Comma 10 127" xfId="418"/>
    <cellStyle name="Comma 10 128" xfId="419"/>
    <cellStyle name="Comma 10 129" xfId="420"/>
    <cellStyle name="Comma 10 13" xfId="421"/>
    <cellStyle name="Comma 10 130" xfId="422"/>
    <cellStyle name="Comma 10 131" xfId="423"/>
    <cellStyle name="Comma 10 132" xfId="424"/>
    <cellStyle name="Comma 10 133" xfId="425"/>
    <cellStyle name="Comma 10 134" xfId="426"/>
    <cellStyle name="Comma 10 135" xfId="427"/>
    <cellStyle name="Comma 10 136" xfId="428"/>
    <cellStyle name="Comma 10 137" xfId="429"/>
    <cellStyle name="Comma 10 138" xfId="430"/>
    <cellStyle name="Comma 10 139" xfId="431"/>
    <cellStyle name="Comma 10 139 2" xfId="432"/>
    <cellStyle name="Comma 10 139 3" xfId="433"/>
    <cellStyle name="Comma 10 139 4" xfId="434"/>
    <cellStyle name="Comma 10 139 5" xfId="435"/>
    <cellStyle name="Comma 10 139 6" xfId="436"/>
    <cellStyle name="Comma 10 139 7" xfId="437"/>
    <cellStyle name="Comma 10 14" xfId="438"/>
    <cellStyle name="Comma 10 140" xfId="439"/>
    <cellStyle name="Comma 10 141" xfId="440"/>
    <cellStyle name="Comma 10 142" xfId="441"/>
    <cellStyle name="Comma 10 143" xfId="442"/>
    <cellStyle name="Comma 10 144" xfId="443"/>
    <cellStyle name="Comma 10 145" xfId="444"/>
    <cellStyle name="Comma 10 146" xfId="445"/>
    <cellStyle name="Comma 10 147" xfId="446"/>
    <cellStyle name="Comma 10 148" xfId="447"/>
    <cellStyle name="Comma 10 149" xfId="448"/>
    <cellStyle name="Comma 10 15" xfId="449"/>
    <cellStyle name="Comma 10 150" xfId="450"/>
    <cellStyle name="Comma 10 16" xfId="451"/>
    <cellStyle name="Comma 10 17" xfId="452"/>
    <cellStyle name="Comma 10 17 10" xfId="453"/>
    <cellStyle name="Comma 10 17 100" xfId="454"/>
    <cellStyle name="Comma 10 17 101" xfId="455"/>
    <cellStyle name="Comma 10 17 102" xfId="456"/>
    <cellStyle name="Comma 10 17 103" xfId="457"/>
    <cellStyle name="Comma 10 17 104" xfId="458"/>
    <cellStyle name="Comma 10 17 105" xfId="459"/>
    <cellStyle name="Comma 10 17 106" xfId="460"/>
    <cellStyle name="Comma 10 17 107" xfId="461"/>
    <cellStyle name="Comma 10 17 108" xfId="462"/>
    <cellStyle name="Comma 10 17 11" xfId="463"/>
    <cellStyle name="Comma 10 17 12" xfId="464"/>
    <cellStyle name="Comma 10 17 13" xfId="465"/>
    <cellStyle name="Comma 10 17 14" xfId="466"/>
    <cellStyle name="Comma 10 17 15" xfId="467"/>
    <cellStyle name="Comma 10 17 16" xfId="468"/>
    <cellStyle name="Comma 10 17 17" xfId="469"/>
    <cellStyle name="Comma 10 17 18" xfId="470"/>
    <cellStyle name="Comma 10 17 19" xfId="471"/>
    <cellStyle name="Comma 10 17 2" xfId="472"/>
    <cellStyle name="Comma 10 17 20" xfId="473"/>
    <cellStyle name="Comma 10 17 21" xfId="474"/>
    <cellStyle name="Comma 10 17 22" xfId="475"/>
    <cellStyle name="Comma 10 17 23" xfId="476"/>
    <cellStyle name="Comma 10 17 24" xfId="477"/>
    <cellStyle name="Comma 10 17 25" xfId="478"/>
    <cellStyle name="Comma 10 17 26" xfId="479"/>
    <cellStyle name="Comma 10 17 27" xfId="480"/>
    <cellStyle name="Comma 10 17 28" xfId="481"/>
    <cellStyle name="Comma 10 17 29" xfId="482"/>
    <cellStyle name="Comma 10 17 3" xfId="483"/>
    <cellStyle name="Comma 10 17 30" xfId="484"/>
    <cellStyle name="Comma 10 17 31" xfId="485"/>
    <cellStyle name="Comma 10 17 32" xfId="486"/>
    <cellStyle name="Comma 10 17 33" xfId="487"/>
    <cellStyle name="Comma 10 17 34" xfId="488"/>
    <cellStyle name="Comma 10 17 35" xfId="489"/>
    <cellStyle name="Comma 10 17 36" xfId="490"/>
    <cellStyle name="Comma 10 17 37" xfId="491"/>
    <cellStyle name="Comma 10 17 38" xfId="492"/>
    <cellStyle name="Comma 10 17 39" xfId="493"/>
    <cellStyle name="Comma 10 17 4" xfId="494"/>
    <cellStyle name="Comma 10 17 40" xfId="495"/>
    <cellStyle name="Comma 10 17 41" xfId="496"/>
    <cellStyle name="Comma 10 17 42" xfId="497"/>
    <cellStyle name="Comma 10 17 43" xfId="498"/>
    <cellStyle name="Comma 10 17 44" xfId="499"/>
    <cellStyle name="Comma 10 17 45" xfId="500"/>
    <cellStyle name="Comma 10 17 46" xfId="501"/>
    <cellStyle name="Comma 10 17 47" xfId="502"/>
    <cellStyle name="Comma 10 17 48" xfId="503"/>
    <cellStyle name="Comma 10 17 49" xfId="504"/>
    <cellStyle name="Comma 10 17 5" xfId="505"/>
    <cellStyle name="Comma 10 17 50" xfId="506"/>
    <cellStyle name="Comma 10 17 51" xfId="507"/>
    <cellStyle name="Comma 10 17 52" xfId="508"/>
    <cellStyle name="Comma 10 17 53" xfId="509"/>
    <cellStyle name="Comma 10 17 54" xfId="510"/>
    <cellStyle name="Comma 10 17 55" xfId="511"/>
    <cellStyle name="Comma 10 17 56" xfId="512"/>
    <cellStyle name="Comma 10 17 57" xfId="513"/>
    <cellStyle name="Comma 10 17 58" xfId="514"/>
    <cellStyle name="Comma 10 17 59" xfId="515"/>
    <cellStyle name="Comma 10 17 6" xfId="516"/>
    <cellStyle name="Comma 10 17 60" xfId="517"/>
    <cellStyle name="Comma 10 17 61" xfId="518"/>
    <cellStyle name="Comma 10 17 62" xfId="519"/>
    <cellStyle name="Comma 10 17 63" xfId="520"/>
    <cellStyle name="Comma 10 17 64" xfId="521"/>
    <cellStyle name="Comma 10 17 65" xfId="522"/>
    <cellStyle name="Comma 10 17 66" xfId="523"/>
    <cellStyle name="Comma 10 17 67" xfId="524"/>
    <cellStyle name="Comma 10 17 68" xfId="525"/>
    <cellStyle name="Comma 10 17 69" xfId="526"/>
    <cellStyle name="Comma 10 17 7" xfId="527"/>
    <cellStyle name="Comma 10 17 70" xfId="528"/>
    <cellStyle name="Comma 10 17 71" xfId="529"/>
    <cellStyle name="Comma 10 17 72" xfId="530"/>
    <cellStyle name="Comma 10 17 73" xfId="531"/>
    <cellStyle name="Comma 10 17 74" xfId="532"/>
    <cellStyle name="Comma 10 17 75" xfId="533"/>
    <cellStyle name="Comma 10 17 76" xfId="534"/>
    <cellStyle name="Comma 10 17 77" xfId="535"/>
    <cellStyle name="Comma 10 17 78" xfId="536"/>
    <cellStyle name="Comma 10 17 79" xfId="537"/>
    <cellStyle name="Comma 10 17 8" xfId="538"/>
    <cellStyle name="Comma 10 17 80" xfId="539"/>
    <cellStyle name="Comma 10 17 81" xfId="540"/>
    <cellStyle name="Comma 10 17 82" xfId="541"/>
    <cellStyle name="Comma 10 17 83" xfId="542"/>
    <cellStyle name="Comma 10 17 84" xfId="543"/>
    <cellStyle name="Comma 10 17 85" xfId="544"/>
    <cellStyle name="Comma 10 17 86" xfId="545"/>
    <cellStyle name="Comma 10 17 87" xfId="546"/>
    <cellStyle name="Comma 10 17 88" xfId="547"/>
    <cellStyle name="Comma 10 17 89" xfId="548"/>
    <cellStyle name="Comma 10 17 9" xfId="549"/>
    <cellStyle name="Comma 10 17 90" xfId="550"/>
    <cellStyle name="Comma 10 17 91" xfId="551"/>
    <cellStyle name="Comma 10 17 92" xfId="552"/>
    <cellStyle name="Comma 10 17 93" xfId="553"/>
    <cellStyle name="Comma 10 17 94" xfId="554"/>
    <cellStyle name="Comma 10 17 95" xfId="555"/>
    <cellStyle name="Comma 10 17 96" xfId="556"/>
    <cellStyle name="Comma 10 17 97" xfId="557"/>
    <cellStyle name="Comma 10 17 98" xfId="558"/>
    <cellStyle name="Comma 10 17 99" xfId="559"/>
    <cellStyle name="Comma 10 18" xfId="560"/>
    <cellStyle name="Comma 10 19" xfId="561"/>
    <cellStyle name="Comma 10 2" xfId="562"/>
    <cellStyle name="Comma 10 20" xfId="563"/>
    <cellStyle name="Comma 10 21" xfId="564"/>
    <cellStyle name="Comma 10 22" xfId="565"/>
    <cellStyle name="Comma 10 23" xfId="566"/>
    <cellStyle name="Comma 10 24" xfId="567"/>
    <cellStyle name="Comma 10 25" xfId="568"/>
    <cellStyle name="Comma 10 26" xfId="569"/>
    <cellStyle name="Comma 10 27" xfId="570"/>
    <cellStyle name="Comma 10 28" xfId="571"/>
    <cellStyle name="Comma 10 29" xfId="572"/>
    <cellStyle name="Comma 10 3" xfId="573"/>
    <cellStyle name="Comma 10 30" xfId="574"/>
    <cellStyle name="Comma 10 31" xfId="575"/>
    <cellStyle name="Comma 10 32" xfId="576"/>
    <cellStyle name="Comma 10 33" xfId="577"/>
    <cellStyle name="Comma 10 34" xfId="578"/>
    <cellStyle name="Comma 10 35" xfId="579"/>
    <cellStyle name="Comma 10 35 10" xfId="580"/>
    <cellStyle name="Comma 10 35 11" xfId="581"/>
    <cellStyle name="Comma 10 35 12" xfId="582"/>
    <cellStyle name="Comma 10 35 13" xfId="583"/>
    <cellStyle name="Comma 10 35 14" xfId="584"/>
    <cellStyle name="Comma 10 35 15" xfId="585"/>
    <cellStyle name="Comma 10 35 16" xfId="586"/>
    <cellStyle name="Comma 10 35 17" xfId="587"/>
    <cellStyle name="Comma 10 35 18" xfId="588"/>
    <cellStyle name="Comma 10 35 19" xfId="589"/>
    <cellStyle name="Comma 10 35 2" xfId="590"/>
    <cellStyle name="Comma 10 35 20" xfId="591"/>
    <cellStyle name="Comma 10 35 21" xfId="592"/>
    <cellStyle name="Comma 10 35 22" xfId="593"/>
    <cellStyle name="Comma 10 35 23" xfId="594"/>
    <cellStyle name="Comma 10 35 24" xfId="595"/>
    <cellStyle name="Comma 10 35 25" xfId="596"/>
    <cellStyle name="Comma 10 35 26" xfId="597"/>
    <cellStyle name="Comma 10 35 27" xfId="598"/>
    <cellStyle name="Comma 10 35 28" xfId="599"/>
    <cellStyle name="Comma 10 35 29" xfId="600"/>
    <cellStyle name="Comma 10 35 3" xfId="601"/>
    <cellStyle name="Comma 10 35 30" xfId="602"/>
    <cellStyle name="Comma 10 35 31" xfId="603"/>
    <cellStyle name="Comma 10 35 32" xfId="604"/>
    <cellStyle name="Comma 10 35 33" xfId="605"/>
    <cellStyle name="Comma 10 35 34" xfId="606"/>
    <cellStyle name="Comma 10 35 35" xfId="607"/>
    <cellStyle name="Comma 10 35 36" xfId="608"/>
    <cellStyle name="Comma 10 35 37" xfId="609"/>
    <cellStyle name="Comma 10 35 4" xfId="610"/>
    <cellStyle name="Comma 10 35 5" xfId="611"/>
    <cellStyle name="Comma 10 35 6" xfId="612"/>
    <cellStyle name="Comma 10 35 7" xfId="613"/>
    <cellStyle name="Comma 10 35 8" xfId="614"/>
    <cellStyle name="Comma 10 35 9" xfId="615"/>
    <cellStyle name="Comma 10 36" xfId="616"/>
    <cellStyle name="Comma 10 37" xfId="617"/>
    <cellStyle name="Comma 10 38" xfId="618"/>
    <cellStyle name="Comma 10 39" xfId="619"/>
    <cellStyle name="Comma 10 4" xfId="620"/>
    <cellStyle name="Comma 10 40" xfId="621"/>
    <cellStyle name="Comma 10 41" xfId="622"/>
    <cellStyle name="Comma 10 42" xfId="623"/>
    <cellStyle name="Comma 10 43" xfId="624"/>
    <cellStyle name="Comma 10 44" xfId="625"/>
    <cellStyle name="Comma 10 45" xfId="626"/>
    <cellStyle name="Comma 10 46" xfId="627"/>
    <cellStyle name="Comma 10 47" xfId="628"/>
    <cellStyle name="Comma 10 48" xfId="629"/>
    <cellStyle name="Comma 10 49" xfId="630"/>
    <cellStyle name="Comma 10 5" xfId="631"/>
    <cellStyle name="Comma 10 50" xfId="632"/>
    <cellStyle name="Comma 10 51" xfId="633"/>
    <cellStyle name="Comma 10 52" xfId="634"/>
    <cellStyle name="Comma 10 53" xfId="635"/>
    <cellStyle name="Comma 10 54" xfId="636"/>
    <cellStyle name="Comma 10 55" xfId="637"/>
    <cellStyle name="Comma 10 56" xfId="638"/>
    <cellStyle name="Comma 10 57" xfId="639"/>
    <cellStyle name="Comma 10 58" xfId="640"/>
    <cellStyle name="Comma 10 59" xfId="641"/>
    <cellStyle name="Comma 10 6" xfId="642"/>
    <cellStyle name="Comma 10 60" xfId="643"/>
    <cellStyle name="Comma 10 61" xfId="644"/>
    <cellStyle name="Comma 10 62" xfId="645"/>
    <cellStyle name="Comma 10 63" xfId="646"/>
    <cellStyle name="Comma 10 64" xfId="647"/>
    <cellStyle name="Comma 10 65" xfId="648"/>
    <cellStyle name="Comma 10 66" xfId="649"/>
    <cellStyle name="Comma 10 67" xfId="650"/>
    <cellStyle name="Comma 10 68" xfId="651"/>
    <cellStyle name="Comma 10 69" xfId="652"/>
    <cellStyle name="Comma 10 7" xfId="653"/>
    <cellStyle name="Comma 10 7 10" xfId="654"/>
    <cellStyle name="Comma 10 7 100" xfId="655"/>
    <cellStyle name="Comma 10 7 11" xfId="656"/>
    <cellStyle name="Comma 10 7 12" xfId="657"/>
    <cellStyle name="Comma 10 7 13" xfId="658"/>
    <cellStyle name="Comma 10 7 14" xfId="659"/>
    <cellStyle name="Comma 10 7 15" xfId="660"/>
    <cellStyle name="Comma 10 7 16" xfId="661"/>
    <cellStyle name="Comma 10 7 17" xfId="662"/>
    <cellStyle name="Comma 10 7 18" xfId="663"/>
    <cellStyle name="Comma 10 7 19" xfId="664"/>
    <cellStyle name="Comma 10 7 2" xfId="665"/>
    <cellStyle name="Comma 10 7 20" xfId="666"/>
    <cellStyle name="Comma 10 7 21" xfId="667"/>
    <cellStyle name="Comma 10 7 22" xfId="668"/>
    <cellStyle name="Comma 10 7 23" xfId="669"/>
    <cellStyle name="Comma 10 7 24" xfId="670"/>
    <cellStyle name="Comma 10 7 25" xfId="671"/>
    <cellStyle name="Comma 10 7 26" xfId="672"/>
    <cellStyle name="Comma 10 7 27" xfId="673"/>
    <cellStyle name="Comma 10 7 28" xfId="674"/>
    <cellStyle name="Comma 10 7 29" xfId="675"/>
    <cellStyle name="Comma 10 7 3" xfId="676"/>
    <cellStyle name="Comma 10 7 30" xfId="677"/>
    <cellStyle name="Comma 10 7 31" xfId="678"/>
    <cellStyle name="Comma 10 7 32" xfId="679"/>
    <cellStyle name="Comma 10 7 33" xfId="680"/>
    <cellStyle name="Comma 10 7 34" xfId="681"/>
    <cellStyle name="Comma 10 7 35" xfId="682"/>
    <cellStyle name="Comma 10 7 36" xfId="683"/>
    <cellStyle name="Comma 10 7 37" xfId="684"/>
    <cellStyle name="Comma 10 7 38" xfId="685"/>
    <cellStyle name="Comma 10 7 39" xfId="686"/>
    <cellStyle name="Comma 10 7 4" xfId="687"/>
    <cellStyle name="Comma 10 7 40" xfId="688"/>
    <cellStyle name="Comma 10 7 41" xfId="689"/>
    <cellStyle name="Comma 10 7 42" xfId="690"/>
    <cellStyle name="Comma 10 7 43" xfId="691"/>
    <cellStyle name="Comma 10 7 44" xfId="692"/>
    <cellStyle name="Comma 10 7 45" xfId="693"/>
    <cellStyle name="Comma 10 7 46" xfId="694"/>
    <cellStyle name="Comma 10 7 47" xfId="695"/>
    <cellStyle name="Comma 10 7 48" xfId="696"/>
    <cellStyle name="Comma 10 7 49" xfId="697"/>
    <cellStyle name="Comma 10 7 5" xfId="698"/>
    <cellStyle name="Comma 10 7 50" xfId="699"/>
    <cellStyle name="Comma 10 7 51" xfId="700"/>
    <cellStyle name="Comma 10 7 52" xfId="701"/>
    <cellStyle name="Comma 10 7 53" xfId="702"/>
    <cellStyle name="Comma 10 7 54" xfId="703"/>
    <cellStyle name="Comma 10 7 55" xfId="704"/>
    <cellStyle name="Comma 10 7 56" xfId="705"/>
    <cellStyle name="Comma 10 7 57" xfId="706"/>
    <cellStyle name="Comma 10 7 58" xfId="707"/>
    <cellStyle name="Comma 10 7 59" xfId="708"/>
    <cellStyle name="Comma 10 7 6" xfId="709"/>
    <cellStyle name="Comma 10 7 60" xfId="710"/>
    <cellStyle name="Comma 10 7 61" xfId="711"/>
    <cellStyle name="Comma 10 7 62" xfId="712"/>
    <cellStyle name="Comma 10 7 63" xfId="713"/>
    <cellStyle name="Comma 10 7 64" xfId="714"/>
    <cellStyle name="Comma 10 7 65" xfId="715"/>
    <cellStyle name="Comma 10 7 66" xfId="716"/>
    <cellStyle name="Comma 10 7 67" xfId="717"/>
    <cellStyle name="Comma 10 7 68" xfId="718"/>
    <cellStyle name="Comma 10 7 69" xfId="719"/>
    <cellStyle name="Comma 10 7 7" xfId="720"/>
    <cellStyle name="Comma 10 7 70" xfId="721"/>
    <cellStyle name="Comma 10 7 71" xfId="722"/>
    <cellStyle name="Comma 10 7 72" xfId="723"/>
    <cellStyle name="Comma 10 7 73" xfId="724"/>
    <cellStyle name="Comma 10 7 74" xfId="725"/>
    <cellStyle name="Comma 10 7 75" xfId="726"/>
    <cellStyle name="Comma 10 7 76" xfId="727"/>
    <cellStyle name="Comma 10 7 77" xfId="728"/>
    <cellStyle name="Comma 10 7 78" xfId="729"/>
    <cellStyle name="Comma 10 7 79" xfId="730"/>
    <cellStyle name="Comma 10 7 8" xfId="731"/>
    <cellStyle name="Comma 10 7 80" xfId="732"/>
    <cellStyle name="Comma 10 7 81" xfId="733"/>
    <cellStyle name="Comma 10 7 82" xfId="734"/>
    <cellStyle name="Comma 10 7 83" xfId="735"/>
    <cellStyle name="Comma 10 7 84" xfId="736"/>
    <cellStyle name="Comma 10 7 85" xfId="737"/>
    <cellStyle name="Comma 10 7 86" xfId="738"/>
    <cellStyle name="Comma 10 7 87" xfId="739"/>
    <cellStyle name="Comma 10 7 88" xfId="740"/>
    <cellStyle name="Comma 10 7 89" xfId="741"/>
    <cellStyle name="Comma 10 7 9" xfId="742"/>
    <cellStyle name="Comma 10 7 90" xfId="743"/>
    <cellStyle name="Comma 10 7 91" xfId="744"/>
    <cellStyle name="Comma 10 7 92" xfId="745"/>
    <cellStyle name="Comma 10 7 93" xfId="746"/>
    <cellStyle name="Comma 10 7 94" xfId="747"/>
    <cellStyle name="Comma 10 7 95" xfId="748"/>
    <cellStyle name="Comma 10 7 96" xfId="749"/>
    <cellStyle name="Comma 10 7 97" xfId="750"/>
    <cellStyle name="Comma 10 7 98" xfId="751"/>
    <cellStyle name="Comma 10 7 99" xfId="752"/>
    <cellStyle name="Comma 10 70" xfId="753"/>
    <cellStyle name="Comma 10 71" xfId="754"/>
    <cellStyle name="Comma 10 72" xfId="755"/>
    <cellStyle name="Comma 10 73" xfId="756"/>
    <cellStyle name="Comma 10 74" xfId="757"/>
    <cellStyle name="Comma 10 75" xfId="758"/>
    <cellStyle name="Comma 10 76" xfId="759"/>
    <cellStyle name="Comma 10 77" xfId="760"/>
    <cellStyle name="Comma 10 78" xfId="761"/>
    <cellStyle name="Comma 10 79" xfId="762"/>
    <cellStyle name="Comma 10 8" xfId="763"/>
    <cellStyle name="Comma 10 80" xfId="764"/>
    <cellStyle name="Comma 10 81" xfId="765"/>
    <cellStyle name="Comma 10 82" xfId="766"/>
    <cellStyle name="Comma 10 83" xfId="767"/>
    <cellStyle name="Comma 10 84" xfId="768"/>
    <cellStyle name="Comma 10 85" xfId="769"/>
    <cellStyle name="Comma 10 86" xfId="770"/>
    <cellStyle name="Comma 10 87" xfId="771"/>
    <cellStyle name="Comma 10 88" xfId="772"/>
    <cellStyle name="Comma 10 89" xfId="773"/>
    <cellStyle name="Comma 10 9" xfId="774"/>
    <cellStyle name="Comma 10 90" xfId="775"/>
    <cellStyle name="Comma 10 91" xfId="776"/>
    <cellStyle name="Comma 10 92" xfId="777"/>
    <cellStyle name="Comma 10 93" xfId="778"/>
    <cellStyle name="Comma 10 94" xfId="779"/>
    <cellStyle name="Comma 10 95" xfId="780"/>
    <cellStyle name="Comma 10 96" xfId="781"/>
    <cellStyle name="Comma 10 97" xfId="782"/>
    <cellStyle name="Comma 10 98" xfId="783"/>
    <cellStyle name="Comma 10 99" xfId="784"/>
    <cellStyle name="Comma 100" xfId="785"/>
    <cellStyle name="Comma 100 2" xfId="786"/>
    <cellStyle name="Comma 101" xfId="787"/>
    <cellStyle name="Comma 102" xfId="788"/>
    <cellStyle name="Comma 103" xfId="789"/>
    <cellStyle name="Comma 104" xfId="790"/>
    <cellStyle name="Comma 105" xfId="791"/>
    <cellStyle name="Comma 106" xfId="792"/>
    <cellStyle name="Comma 107" xfId="793"/>
    <cellStyle name="Comma 108" xfId="794"/>
    <cellStyle name="Comma 109" xfId="795"/>
    <cellStyle name="Comma 11" xfId="796"/>
    <cellStyle name="Comma 110" xfId="797"/>
    <cellStyle name="Comma 111" xfId="798"/>
    <cellStyle name="Comma 112" xfId="799"/>
    <cellStyle name="Comma 113" xfId="800"/>
    <cellStyle name="Comma 114" xfId="801"/>
    <cellStyle name="Comma 115" xfId="802"/>
    <cellStyle name="Comma 116" xfId="803"/>
    <cellStyle name="Comma 117" xfId="804"/>
    <cellStyle name="Comma 118" xfId="805"/>
    <cellStyle name="Comma 119" xfId="806"/>
    <cellStyle name="Comma 12" xfId="807"/>
    <cellStyle name="Comma 120" xfId="808"/>
    <cellStyle name="Comma 121" xfId="809"/>
    <cellStyle name="Comma 122" xfId="810"/>
    <cellStyle name="Comma 123" xfId="811"/>
    <cellStyle name="Comma 124" xfId="812"/>
    <cellStyle name="Comma 125" xfId="813"/>
    <cellStyle name="Comma 126" xfId="814"/>
    <cellStyle name="Comma 127" xfId="815"/>
    <cellStyle name="Comma 128" xfId="816"/>
    <cellStyle name="Comma 129" xfId="817"/>
    <cellStyle name="Comma 13" xfId="818"/>
    <cellStyle name="Comma 130" xfId="819"/>
    <cellStyle name="Comma 131" xfId="820"/>
    <cellStyle name="Comma 132" xfId="821"/>
    <cellStyle name="Comma 133" xfId="822"/>
    <cellStyle name="Comma 134" xfId="823"/>
    <cellStyle name="Comma 135" xfId="824"/>
    <cellStyle name="Comma 136" xfId="825"/>
    <cellStyle name="Comma 137" xfId="826"/>
    <cellStyle name="Comma 138" xfId="827"/>
    <cellStyle name="Comma 139" xfId="828"/>
    <cellStyle name="Comma 139 2" xfId="829"/>
    <cellStyle name="Comma 139 2 10" xfId="830"/>
    <cellStyle name="Comma 139 2 11" xfId="831"/>
    <cellStyle name="Comma 139 2 2" xfId="832"/>
    <cellStyle name="Comma 139 2 3" xfId="833"/>
    <cellStyle name="Comma 139 2 4" xfId="834"/>
    <cellStyle name="Comma 139 2 5" xfId="835"/>
    <cellStyle name="Comma 139 2 6" xfId="836"/>
    <cellStyle name="Comma 139 2 7" xfId="837"/>
    <cellStyle name="Comma 139 2 8" xfId="838"/>
    <cellStyle name="Comma 139 2 9" xfId="839"/>
    <cellStyle name="Comma 139 3" xfId="840"/>
    <cellStyle name="Comma 139 4" xfId="841"/>
    <cellStyle name="Comma 139 5" xfId="842"/>
    <cellStyle name="Comma 139 6" xfId="843"/>
    <cellStyle name="Comma 139 7" xfId="844"/>
    <cellStyle name="Comma 139 8" xfId="845"/>
    <cellStyle name="Comma 139 9" xfId="846"/>
    <cellStyle name="Comma 14" xfId="847"/>
    <cellStyle name="Comma 140" xfId="848"/>
    <cellStyle name="Comma 141" xfId="849"/>
    <cellStyle name="Comma 142" xfId="850"/>
    <cellStyle name="Comma 143" xfId="851"/>
    <cellStyle name="Comma 144" xfId="852"/>
    <cellStyle name="Comma 145" xfId="853"/>
    <cellStyle name="Comma 146" xfId="854"/>
    <cellStyle name="Comma 147" xfId="855"/>
    <cellStyle name="Comma 148" xfId="856"/>
    <cellStyle name="Comma 149" xfId="857"/>
    <cellStyle name="Comma 15" xfId="858"/>
    <cellStyle name="Comma 150" xfId="859"/>
    <cellStyle name="Comma 151" xfId="860"/>
    <cellStyle name="Comma 152" xfId="861"/>
    <cellStyle name="Comma 153" xfId="862"/>
    <cellStyle name="Comma 154" xfId="863"/>
    <cellStyle name="Comma 155" xfId="864"/>
    <cellStyle name="Comma 156" xfId="865"/>
    <cellStyle name="Comma 157" xfId="866"/>
    <cellStyle name="Comma 158" xfId="867"/>
    <cellStyle name="Comma 159" xfId="868"/>
    <cellStyle name="Comma 16" xfId="869"/>
    <cellStyle name="Comma 160" xfId="870"/>
    <cellStyle name="Comma 161" xfId="871"/>
    <cellStyle name="Comma 162" xfId="872"/>
    <cellStyle name="Comma 163" xfId="873"/>
    <cellStyle name="Comma 164" xfId="874"/>
    <cellStyle name="Comma 165" xfId="875"/>
    <cellStyle name="Comma 166" xfId="876"/>
    <cellStyle name="Comma 167" xfId="877"/>
    <cellStyle name="Comma 168" xfId="878"/>
    <cellStyle name="Comma 169" xfId="879"/>
    <cellStyle name="Comma 17" xfId="880"/>
    <cellStyle name="Comma 17 2" xfId="881"/>
    <cellStyle name="Comma 17 2 2" xfId="882"/>
    <cellStyle name="Comma 170" xfId="883"/>
    <cellStyle name="Comma 171" xfId="884"/>
    <cellStyle name="Comma 172" xfId="885"/>
    <cellStyle name="Comma 173" xfId="886"/>
    <cellStyle name="Comma 174" xfId="887"/>
    <cellStyle name="Comma 175" xfId="888"/>
    <cellStyle name="Comma 176" xfId="889"/>
    <cellStyle name="Comma 177" xfId="890"/>
    <cellStyle name="Comma 178" xfId="891"/>
    <cellStyle name="Comma 179" xfId="892"/>
    <cellStyle name="Comma 18" xfId="893"/>
    <cellStyle name="Comma 18 2" xfId="894"/>
    <cellStyle name="Comma 18 2 2" xfId="895"/>
    <cellStyle name="Comma 180" xfId="896"/>
    <cellStyle name="Comma 181" xfId="897"/>
    <cellStyle name="Comma 182" xfId="898"/>
    <cellStyle name="Comma 183" xfId="899"/>
    <cellStyle name="Comma 184" xfId="900"/>
    <cellStyle name="Comma 185" xfId="901"/>
    <cellStyle name="Comma 19" xfId="902"/>
    <cellStyle name="Comma 19 10" xfId="903"/>
    <cellStyle name="Comma 19 11" xfId="904"/>
    <cellStyle name="Comma 19 12" xfId="905"/>
    <cellStyle name="Comma 19 13" xfId="906"/>
    <cellStyle name="Comma 19 14" xfId="907"/>
    <cellStyle name="Comma 19 15" xfId="908"/>
    <cellStyle name="Comma 19 16" xfId="909"/>
    <cellStyle name="Comma 19 17" xfId="910"/>
    <cellStyle name="Comma 19 18" xfId="911"/>
    <cellStyle name="Comma 19 19" xfId="912"/>
    <cellStyle name="Comma 19 2" xfId="913"/>
    <cellStyle name="Comma 19 2 2" xfId="914"/>
    <cellStyle name="Comma 19 20" xfId="915"/>
    <cellStyle name="Comma 19 21" xfId="916"/>
    <cellStyle name="Comma 19 22" xfId="917"/>
    <cellStyle name="Comma 19 23" xfId="918"/>
    <cellStyle name="Comma 19 24" xfId="919"/>
    <cellStyle name="Comma 19 25" xfId="920"/>
    <cellStyle name="Comma 19 26" xfId="921"/>
    <cellStyle name="Comma 19 27" xfId="922"/>
    <cellStyle name="Comma 19 28" xfId="923"/>
    <cellStyle name="Comma 19 29" xfId="924"/>
    <cellStyle name="Comma 19 3" xfId="925"/>
    <cellStyle name="Comma 19 3 2" xfId="926"/>
    <cellStyle name="Comma 19 30" xfId="927"/>
    <cellStyle name="Comma 19 31" xfId="928"/>
    <cellStyle name="Comma 19 32" xfId="929"/>
    <cellStyle name="Comma 19 33" xfId="930"/>
    <cellStyle name="Comma 19 34" xfId="931"/>
    <cellStyle name="Comma 19 35" xfId="932"/>
    <cellStyle name="Comma 19 36" xfId="933"/>
    <cellStyle name="Comma 19 37" xfId="934"/>
    <cellStyle name="Comma 19 38" xfId="935"/>
    <cellStyle name="Comma 19 39" xfId="936"/>
    <cellStyle name="Comma 19 4" xfId="937"/>
    <cellStyle name="Comma 19 4 2" xfId="938"/>
    <cellStyle name="Comma 19 40" xfId="939"/>
    <cellStyle name="Comma 19 41" xfId="940"/>
    <cellStyle name="Comma 19 42" xfId="941"/>
    <cellStyle name="Comma 19 43" xfId="942"/>
    <cellStyle name="Comma 19 44" xfId="943"/>
    <cellStyle name="Comma 19 45" xfId="944"/>
    <cellStyle name="Comma 19 46" xfId="945"/>
    <cellStyle name="Comma 19 47" xfId="946"/>
    <cellStyle name="Comma 19 48" xfId="947"/>
    <cellStyle name="Comma 19 49" xfId="948"/>
    <cellStyle name="Comma 19 5" xfId="949"/>
    <cellStyle name="Comma 19 5 2" xfId="950"/>
    <cellStyle name="Comma 19 50" xfId="951"/>
    <cellStyle name="Comma 19 51" xfId="952"/>
    <cellStyle name="Comma 19 52" xfId="953"/>
    <cellStyle name="Comma 19 53" xfId="954"/>
    <cellStyle name="Comma 19 54" xfId="955"/>
    <cellStyle name="Comma 19 55" xfId="956"/>
    <cellStyle name="Comma 19 56" xfId="957"/>
    <cellStyle name="Comma 19 57" xfId="958"/>
    <cellStyle name="Comma 19 58" xfId="959"/>
    <cellStyle name="Comma 19 59" xfId="960"/>
    <cellStyle name="Comma 19 6" xfId="961"/>
    <cellStyle name="Comma 19 6 2" xfId="962"/>
    <cellStyle name="Comma 19 60" xfId="963"/>
    <cellStyle name="Comma 19 61" xfId="964"/>
    <cellStyle name="Comma 19 62" xfId="965"/>
    <cellStyle name="Comma 19 63" xfId="966"/>
    <cellStyle name="Comma 19 64" xfId="967"/>
    <cellStyle name="Comma 19 65" xfId="968"/>
    <cellStyle name="Comma 19 7" xfId="969"/>
    <cellStyle name="Comma 19 7 2" xfId="970"/>
    <cellStyle name="Comma 19 8" xfId="971"/>
    <cellStyle name="Comma 19 9" xfId="972"/>
    <cellStyle name="Comma 2" xfId="973"/>
    <cellStyle name="Comma 2 10" xfId="974"/>
    <cellStyle name="Comma 2 11" xfId="975"/>
    <cellStyle name="Comma 2 12" xfId="976"/>
    <cellStyle name="Comma 2 13" xfId="977"/>
    <cellStyle name="Comma 2 14" xfId="978"/>
    <cellStyle name="Comma 2 15" xfId="979"/>
    <cellStyle name="Comma 2 16" xfId="980"/>
    <cellStyle name="Comma 2 17" xfId="981"/>
    <cellStyle name="Comma 2 18" xfId="982"/>
    <cellStyle name="Comma 2 19" xfId="983"/>
    <cellStyle name="Comma 2 2" xfId="984"/>
    <cellStyle name="Comma 2 20" xfId="985"/>
    <cellStyle name="Comma 2 21" xfId="986"/>
    <cellStyle name="Comma 2 22" xfId="987"/>
    <cellStyle name="Comma 2 23" xfId="988"/>
    <cellStyle name="Comma 2 24" xfId="989"/>
    <cellStyle name="Comma 2 25" xfId="990"/>
    <cellStyle name="Comma 2 26" xfId="991"/>
    <cellStyle name="Comma 2 27" xfId="992"/>
    <cellStyle name="Comma 2 28" xfId="993"/>
    <cellStyle name="Comma 2 29" xfId="994"/>
    <cellStyle name="Comma 2 3" xfId="995"/>
    <cellStyle name="Comma 2 30" xfId="996"/>
    <cellStyle name="Comma 2 31" xfId="997"/>
    <cellStyle name="Comma 2 32" xfId="998"/>
    <cellStyle name="Comma 2 33" xfId="999"/>
    <cellStyle name="Comma 2 34" xfId="1000"/>
    <cellStyle name="Comma 2 35" xfId="1001"/>
    <cellStyle name="Comma 2 36" xfId="1002"/>
    <cellStyle name="Comma 2 37" xfId="1003"/>
    <cellStyle name="Comma 2 38" xfId="1004"/>
    <cellStyle name="Comma 2 39" xfId="1005"/>
    <cellStyle name="Comma 2 4" xfId="1006"/>
    <cellStyle name="Comma 2 40" xfId="1007"/>
    <cellStyle name="Comma 2 41" xfId="1008"/>
    <cellStyle name="Comma 2 42" xfId="1009"/>
    <cellStyle name="Comma 2 43" xfId="1010"/>
    <cellStyle name="Comma 2 44" xfId="1011"/>
    <cellStyle name="Comma 2 45" xfId="1012"/>
    <cellStyle name="Comma 2 46" xfId="1013"/>
    <cellStyle name="Comma 2 47" xfId="1014"/>
    <cellStyle name="Comma 2 48" xfId="1015"/>
    <cellStyle name="Comma 2 49" xfId="1016"/>
    <cellStyle name="Comma 2 5" xfId="1017"/>
    <cellStyle name="Comma 2 50" xfId="1018"/>
    <cellStyle name="Comma 2 51" xfId="1019"/>
    <cellStyle name="Comma 2 52" xfId="1020"/>
    <cellStyle name="Comma 2 53" xfId="1021"/>
    <cellStyle name="Comma 2 54" xfId="1022"/>
    <cellStyle name="Comma 2 55" xfId="1023"/>
    <cellStyle name="Comma 2 56" xfId="1024"/>
    <cellStyle name="Comma 2 57" xfId="1025"/>
    <cellStyle name="Comma 2 58" xfId="1026"/>
    <cellStyle name="Comma 2 59" xfId="1027"/>
    <cellStyle name="Comma 2 6" xfId="1028"/>
    <cellStyle name="Comma 2 60" xfId="1029"/>
    <cellStyle name="Comma 2 61" xfId="1030"/>
    <cellStyle name="Comma 2 62" xfId="1031"/>
    <cellStyle name="Comma 2 63" xfId="1032"/>
    <cellStyle name="Comma 2 64" xfId="1033"/>
    <cellStyle name="Comma 2 65" xfId="1034"/>
    <cellStyle name="Comma 2 66" xfId="1035"/>
    <cellStyle name="Comma 2 67" xfId="1036"/>
    <cellStyle name="Comma 2 68" xfId="1037"/>
    <cellStyle name="Comma 2 69" xfId="1038"/>
    <cellStyle name="Comma 2 7" xfId="1039"/>
    <cellStyle name="Comma 2 70" xfId="1040"/>
    <cellStyle name="Comma 2 71" xfId="1041"/>
    <cellStyle name="Comma 2 72" xfId="1042"/>
    <cellStyle name="Comma 2 73" xfId="1043"/>
    <cellStyle name="Comma 2 8" xfId="1044"/>
    <cellStyle name="Comma 2 9" xfId="1045"/>
    <cellStyle name="Comma 20" xfId="1046"/>
    <cellStyle name="Comma 21" xfId="1047"/>
    <cellStyle name="Comma 22" xfId="1048"/>
    <cellStyle name="Comma 23" xfId="1049"/>
    <cellStyle name="Comma 24" xfId="1050"/>
    <cellStyle name="Comma 25" xfId="1051"/>
    <cellStyle name="Comma 26" xfId="1052"/>
    <cellStyle name="Comma 27" xfId="1053"/>
    <cellStyle name="Comma 28" xfId="1054"/>
    <cellStyle name="Comma 29" xfId="1055"/>
    <cellStyle name="Comma 3" xfId="1056"/>
    <cellStyle name="Comma 3 2" xfId="1057"/>
    <cellStyle name="Comma 3 3" xfId="1058"/>
    <cellStyle name="Comma 3 4" xfId="1059"/>
    <cellStyle name="Comma 3 5" xfId="1060"/>
    <cellStyle name="Comma 3 6" xfId="1061"/>
    <cellStyle name="Comma 3 7" xfId="1062"/>
    <cellStyle name="Comma 30" xfId="1063"/>
    <cellStyle name="Comma 31" xfId="1064"/>
    <cellStyle name="Comma 32" xfId="1065"/>
    <cellStyle name="Comma 33" xfId="1066"/>
    <cellStyle name="Comma 34" xfId="1067"/>
    <cellStyle name="Comma 35" xfId="1068"/>
    <cellStyle name="Comma 36" xfId="1069"/>
    <cellStyle name="Comma 37" xfId="1070"/>
    <cellStyle name="Comma 38" xfId="1071"/>
    <cellStyle name="Comma 39" xfId="1072"/>
    <cellStyle name="Comma 4" xfId="1073"/>
    <cellStyle name="Comma 40" xfId="1074"/>
    <cellStyle name="Comma 41" xfId="1075"/>
    <cellStyle name="Comma 42" xfId="1076"/>
    <cellStyle name="Comma 43" xfId="1077"/>
    <cellStyle name="Comma 44" xfId="1078"/>
    <cellStyle name="Comma 45" xfId="1079"/>
    <cellStyle name="Comma 46" xfId="1080"/>
    <cellStyle name="Comma 47" xfId="1081"/>
    <cellStyle name="Comma 48" xfId="1082"/>
    <cellStyle name="Comma 49" xfId="1083"/>
    <cellStyle name="Comma 5" xfId="1084"/>
    <cellStyle name="Comma 50" xfId="1085"/>
    <cellStyle name="Comma 51" xfId="1086"/>
    <cellStyle name="Comma 52" xfId="1087"/>
    <cellStyle name="Comma 53" xfId="1088"/>
    <cellStyle name="Comma 54" xfId="1089"/>
    <cellStyle name="Comma 55" xfId="1090"/>
    <cellStyle name="Comma 56" xfId="1091"/>
    <cellStyle name="Comma 57" xfId="1092"/>
    <cellStyle name="Comma 58" xfId="1093"/>
    <cellStyle name="Comma 59" xfId="1094"/>
    <cellStyle name="Comma 6" xfId="1095"/>
    <cellStyle name="Comma 60" xfId="1096"/>
    <cellStyle name="Comma 61" xfId="1097"/>
    <cellStyle name="Comma 62" xfId="1098"/>
    <cellStyle name="Comma 63" xfId="1099"/>
    <cellStyle name="Comma 64" xfId="1100"/>
    <cellStyle name="Comma 65" xfId="1101"/>
    <cellStyle name="Comma 65 2" xfId="1102"/>
    <cellStyle name="Comma 66" xfId="1103"/>
    <cellStyle name="Comma 66 2" xfId="1104"/>
    <cellStyle name="Comma 67" xfId="1105"/>
    <cellStyle name="Comma 67 2" xfId="1106"/>
    <cellStyle name="Comma 68" xfId="1107"/>
    <cellStyle name="Comma 68 2" xfId="1108"/>
    <cellStyle name="Comma 69" xfId="1109"/>
    <cellStyle name="Comma 69 2" xfId="1110"/>
    <cellStyle name="Comma 7" xfId="1111"/>
    <cellStyle name="Comma 70" xfId="1112"/>
    <cellStyle name="Comma 70 2" xfId="1113"/>
    <cellStyle name="Comma 71" xfId="1114"/>
    <cellStyle name="Comma 71 2" xfId="1115"/>
    <cellStyle name="Comma 72" xfId="1116"/>
    <cellStyle name="Comma 72 2" xfId="1117"/>
    <cellStyle name="Comma 73" xfId="1118"/>
    <cellStyle name="Comma 73 2" xfId="1119"/>
    <cellStyle name="Comma 74" xfId="1120"/>
    <cellStyle name="Comma 74 2" xfId="1121"/>
    <cellStyle name="Comma 75" xfId="1122"/>
    <cellStyle name="Comma 75 2" xfId="1123"/>
    <cellStyle name="Comma 76" xfId="1124"/>
    <cellStyle name="Comma 76 2" xfId="1125"/>
    <cellStyle name="Comma 77" xfId="1126"/>
    <cellStyle name="Comma 77 2" xfId="1127"/>
    <cellStyle name="Comma 78" xfId="1128"/>
    <cellStyle name="Comma 78 2" xfId="1129"/>
    <cellStyle name="Comma 79" xfId="1130"/>
    <cellStyle name="Comma 79 2" xfId="1131"/>
    <cellStyle name="Comma 8" xfId="1132"/>
    <cellStyle name="Comma 80" xfId="1133"/>
    <cellStyle name="Comma 80 2" xfId="1134"/>
    <cellStyle name="Comma 81" xfId="1135"/>
    <cellStyle name="Comma 81 2" xfId="1136"/>
    <cellStyle name="Comma 82" xfId="1137"/>
    <cellStyle name="Comma 82 2" xfId="1138"/>
    <cellStyle name="Comma 83" xfId="1139"/>
    <cellStyle name="Comma 83 2" xfId="1140"/>
    <cellStyle name="Comma 84" xfId="1141"/>
    <cellStyle name="Comma 84 2" xfId="1142"/>
    <cellStyle name="Comma 85" xfId="1143"/>
    <cellStyle name="Comma 85 2" xfId="1144"/>
    <cellStyle name="Comma 86" xfId="1145"/>
    <cellStyle name="Comma 86 2" xfId="1146"/>
    <cellStyle name="Comma 87" xfId="1147"/>
    <cellStyle name="Comma 87 2" xfId="1148"/>
    <cellStyle name="Comma 88" xfId="1149"/>
    <cellStyle name="Comma 88 2" xfId="1150"/>
    <cellStyle name="Comma 89" xfId="1151"/>
    <cellStyle name="Comma 89 2" xfId="1152"/>
    <cellStyle name="Comma 9" xfId="1153"/>
    <cellStyle name="Comma 90" xfId="1154"/>
    <cellStyle name="Comma 90 2" xfId="1155"/>
    <cellStyle name="Comma 91" xfId="1156"/>
    <cellStyle name="Comma 91 2" xfId="1157"/>
    <cellStyle name="Comma 92" xfId="1158"/>
    <cellStyle name="Comma 92 2" xfId="1159"/>
    <cellStyle name="Comma 93" xfId="1160"/>
    <cellStyle name="Comma 93 2" xfId="1161"/>
    <cellStyle name="Comma 94" xfId="1162"/>
    <cellStyle name="Comma 94 2" xfId="1163"/>
    <cellStyle name="Comma 95" xfId="1164"/>
    <cellStyle name="Comma 95 2" xfId="1165"/>
    <cellStyle name="Comma 96" xfId="1166"/>
    <cellStyle name="Comma 96 2" xfId="1167"/>
    <cellStyle name="Comma 97" xfId="1168"/>
    <cellStyle name="Comma 97 2" xfId="1169"/>
    <cellStyle name="Comma 98" xfId="1170"/>
    <cellStyle name="Comma 98 2" xfId="1171"/>
    <cellStyle name="Comma 99" xfId="1172"/>
    <cellStyle name="Comma 99 2" xfId="1173"/>
    <cellStyle name="Currency" xfId="1174"/>
    <cellStyle name="Currency [0]" xfId="1175"/>
    <cellStyle name="Euro" xfId="1176"/>
    <cellStyle name="Explanatory Text" xfId="1177"/>
    <cellStyle name="Explanatory Text 2" xfId="1178"/>
    <cellStyle name="FSP 3511 Maj." xfId="1179"/>
    <cellStyle name="Good" xfId="1180"/>
    <cellStyle name="Good 2" xfId="1181"/>
    <cellStyle name="Grey" xfId="1182"/>
    <cellStyle name="Heading 1" xfId="1183"/>
    <cellStyle name="Heading 1 2" xfId="1184"/>
    <cellStyle name="Heading 2" xfId="1185"/>
    <cellStyle name="Heading 2 2" xfId="1186"/>
    <cellStyle name="Heading 3" xfId="1187"/>
    <cellStyle name="Heading 3 2" xfId="1188"/>
    <cellStyle name="Heading 4" xfId="1189"/>
    <cellStyle name="Heading 4 2" xfId="1190"/>
    <cellStyle name="Input" xfId="1191"/>
    <cellStyle name="Input [yellow]" xfId="1192"/>
    <cellStyle name="Input 2" xfId="1193"/>
    <cellStyle name="Lambda 3" xfId="1194"/>
    <cellStyle name="Linked Cell" xfId="1195"/>
    <cellStyle name="Linked Cell 2" xfId="1196"/>
    <cellStyle name="Milliers [0]_AUTOCOM" xfId="1197"/>
    <cellStyle name="Milliers_AUTOCOM" xfId="1198"/>
    <cellStyle name="Millions_1D" xfId="1199"/>
    <cellStyle name="Monétaire [0]_AUTOCOM" xfId="1200"/>
    <cellStyle name="Monétaire_AUTOCOM" xfId="1201"/>
    <cellStyle name="Neutral" xfId="1202"/>
    <cellStyle name="Neutral 2" xfId="1203"/>
    <cellStyle name="no dec" xfId="1204"/>
    <cellStyle name="Normal - Style1" xfId="1205"/>
    <cellStyle name="Normal 10" xfId="1206"/>
    <cellStyle name="Normal 10 10" xfId="1207"/>
    <cellStyle name="Normal 10 11" xfId="1208"/>
    <cellStyle name="Normal 10 12" xfId="1209"/>
    <cellStyle name="Normal 10 13" xfId="1210"/>
    <cellStyle name="Normal 10 14" xfId="1211"/>
    <cellStyle name="Normal 10 15" xfId="1212"/>
    <cellStyle name="Normal 10 16" xfId="1213"/>
    <cellStyle name="Normal 10 17" xfId="1214"/>
    <cellStyle name="Normal 10 18" xfId="1215"/>
    <cellStyle name="Normal 10 19" xfId="1216"/>
    <cellStyle name="Normal 10 2" xfId="1217"/>
    <cellStyle name="Normal 10 2 2" xfId="1218"/>
    <cellStyle name="Normal 10 20" xfId="1219"/>
    <cellStyle name="Normal 10 21" xfId="1220"/>
    <cellStyle name="Normal 10 22" xfId="1221"/>
    <cellStyle name="Normal 10 23" xfId="1222"/>
    <cellStyle name="Normal 10 24" xfId="1223"/>
    <cellStyle name="Normal 10 25" xfId="1224"/>
    <cellStyle name="Normal 10 26" xfId="1225"/>
    <cellStyle name="Normal 10 27" xfId="1226"/>
    <cellStyle name="Normal 10 28" xfId="1227"/>
    <cellStyle name="Normal 10 29" xfId="1228"/>
    <cellStyle name="Normal 10 3" xfId="1229"/>
    <cellStyle name="Normal 10 30" xfId="1230"/>
    <cellStyle name="Normal 10 31" xfId="1231"/>
    <cellStyle name="Normal 10 32" xfId="1232"/>
    <cellStyle name="Normal 10 33" xfId="1233"/>
    <cellStyle name="Normal 10 34" xfId="1234"/>
    <cellStyle name="Normal 10 35" xfId="1235"/>
    <cellStyle name="Normal 10 36" xfId="1236"/>
    <cellStyle name="Normal 10 37" xfId="1237"/>
    <cellStyle name="Normal 10 38" xfId="1238"/>
    <cellStyle name="Normal 10 39" xfId="1239"/>
    <cellStyle name="Normal 10 4" xfId="1240"/>
    <cellStyle name="Normal 10 40" xfId="1241"/>
    <cellStyle name="Normal 10 41" xfId="1242"/>
    <cellStyle name="Normal 10 42" xfId="1243"/>
    <cellStyle name="Normal 10 43" xfId="1244"/>
    <cellStyle name="Normal 10 44" xfId="1245"/>
    <cellStyle name="Normal 10 45" xfId="1246"/>
    <cellStyle name="Normal 10 46" xfId="1247"/>
    <cellStyle name="Normal 10 47" xfId="1248"/>
    <cellStyle name="Normal 10 48" xfId="1249"/>
    <cellStyle name="Normal 10 49" xfId="1250"/>
    <cellStyle name="Normal 10 5" xfId="1251"/>
    <cellStyle name="Normal 10 50" xfId="1252"/>
    <cellStyle name="Normal 10 51" xfId="1253"/>
    <cellStyle name="Normal 10 52" xfId="1254"/>
    <cellStyle name="Normal 10 53" xfId="1255"/>
    <cellStyle name="Normal 10 6" xfId="1256"/>
    <cellStyle name="Normal 10 7" xfId="1257"/>
    <cellStyle name="Normal 10 8" xfId="1258"/>
    <cellStyle name="Normal 10 9" xfId="1259"/>
    <cellStyle name="Normal 11" xfId="1260"/>
    <cellStyle name="Normal 12" xfId="1261"/>
    <cellStyle name="Normal 13" xfId="1262"/>
    <cellStyle name="Normal 13 2" xfId="1263"/>
    <cellStyle name="Normal 14" xfId="1264"/>
    <cellStyle name="Normal 15" xfId="1265"/>
    <cellStyle name="Normal 16" xfId="1266"/>
    <cellStyle name="Normal 17" xfId="1267"/>
    <cellStyle name="Normal 18" xfId="1268"/>
    <cellStyle name="Normal 19" xfId="1269"/>
    <cellStyle name="Normal 2" xfId="1270"/>
    <cellStyle name="Normal 2 10" xfId="1271"/>
    <cellStyle name="Normal 2 11" xfId="1272"/>
    <cellStyle name="Normal 2 12" xfId="1273"/>
    <cellStyle name="Normal 2 13" xfId="1274"/>
    <cellStyle name="Normal 2 14" xfId="1275"/>
    <cellStyle name="Normal 2 15" xfId="1276"/>
    <cellStyle name="Normal 2 16" xfId="1277"/>
    <cellStyle name="Normal 2 17" xfId="1278"/>
    <cellStyle name="Normal 2 18" xfId="1279"/>
    <cellStyle name="Normal 2 19" xfId="1280"/>
    <cellStyle name="Normal 2 2" xfId="1281"/>
    <cellStyle name="Normal 2 2 2" xfId="1282"/>
    <cellStyle name="Normal 2 2 3" xfId="1283"/>
    <cellStyle name="Normal 2 20" xfId="1284"/>
    <cellStyle name="Normal 2 21" xfId="1285"/>
    <cellStyle name="Normal 2 22" xfId="1286"/>
    <cellStyle name="Normal 2 23" xfId="1287"/>
    <cellStyle name="Normal 2 24" xfId="1288"/>
    <cellStyle name="Normal 2 25" xfId="1289"/>
    <cellStyle name="Normal 2 26" xfId="1290"/>
    <cellStyle name="Normal 2 27" xfId="1291"/>
    <cellStyle name="Normal 2 28" xfId="1292"/>
    <cellStyle name="Normal 2 29" xfId="1293"/>
    <cellStyle name="Normal 2 3" xfId="1294"/>
    <cellStyle name="Normal 2 30" xfId="1295"/>
    <cellStyle name="Normal 2 31" xfId="1296"/>
    <cellStyle name="Normal 2 32" xfId="1297"/>
    <cellStyle name="Normal 2 33" xfId="1298"/>
    <cellStyle name="Normal 2 4" xfId="1299"/>
    <cellStyle name="Normal 2 5" xfId="1300"/>
    <cellStyle name="Normal 2 6" xfId="1301"/>
    <cellStyle name="Normal 2 7" xfId="1302"/>
    <cellStyle name="Normal 2 8" xfId="1303"/>
    <cellStyle name="Normal 2 9" xfId="1304"/>
    <cellStyle name="Normal 20" xfId="1305"/>
    <cellStyle name="Normal 21" xfId="1306"/>
    <cellStyle name="Normal 22" xfId="1307"/>
    <cellStyle name="Normal 23" xfId="1308"/>
    <cellStyle name="Normal 24" xfId="1309"/>
    <cellStyle name="Normal 25" xfId="1310"/>
    <cellStyle name="Normal 26" xfId="1311"/>
    <cellStyle name="Normal 27" xfId="1312"/>
    <cellStyle name="Normal 28" xfId="1313"/>
    <cellStyle name="Normal 29" xfId="1314"/>
    <cellStyle name="Normal 3" xfId="1315"/>
    <cellStyle name="Normal 3 2" xfId="1316"/>
    <cellStyle name="Normal 30" xfId="1317"/>
    <cellStyle name="Normal 31" xfId="1318"/>
    <cellStyle name="Normal 32" xfId="1319"/>
    <cellStyle name="Normal 33" xfId="1320"/>
    <cellStyle name="Normal 34" xfId="1321"/>
    <cellStyle name="Normal 35" xfId="1322"/>
    <cellStyle name="Normal 36" xfId="1323"/>
    <cellStyle name="Normal 37" xfId="1324"/>
    <cellStyle name="Normal 38" xfId="1325"/>
    <cellStyle name="Normal 39" xfId="1326"/>
    <cellStyle name="Normal 4" xfId="1327"/>
    <cellStyle name="Normal 40" xfId="1328"/>
    <cellStyle name="Normal 41" xfId="1329"/>
    <cellStyle name="Normal 42" xfId="1330"/>
    <cellStyle name="Normal 43" xfId="1331"/>
    <cellStyle name="Normal 44" xfId="1332"/>
    <cellStyle name="Normal 45" xfId="1333"/>
    <cellStyle name="Normal 46" xfId="1334"/>
    <cellStyle name="Normal 47" xfId="1335"/>
    <cellStyle name="Normal 48" xfId="1336"/>
    <cellStyle name="Normal 49" xfId="1337"/>
    <cellStyle name="Normal 5" xfId="1338"/>
    <cellStyle name="Normal 50" xfId="1339"/>
    <cellStyle name="Normal 51" xfId="1340"/>
    <cellStyle name="Normal 52" xfId="1341"/>
    <cellStyle name="Normal 53" xfId="1342"/>
    <cellStyle name="Normal 54" xfId="1343"/>
    <cellStyle name="Normal 55" xfId="1344"/>
    <cellStyle name="Normal 56" xfId="1345"/>
    <cellStyle name="Normal 57" xfId="1346"/>
    <cellStyle name="Normal 58" xfId="1347"/>
    <cellStyle name="Normal 59" xfId="1348"/>
    <cellStyle name="Normal 6" xfId="1349"/>
    <cellStyle name="Normal 60" xfId="1350"/>
    <cellStyle name="Normal 61" xfId="1351"/>
    <cellStyle name="Normal 62" xfId="1352"/>
    <cellStyle name="Normal 62 10" xfId="1353"/>
    <cellStyle name="Normal 62 11" xfId="1354"/>
    <cellStyle name="Normal 62 12" xfId="1355"/>
    <cellStyle name="Normal 62 13" xfId="1356"/>
    <cellStyle name="Normal 62 14" xfId="1357"/>
    <cellStyle name="Normal 62 15" xfId="1358"/>
    <cellStyle name="Normal 62 2" xfId="1359"/>
    <cellStyle name="Normal 62 3" xfId="1360"/>
    <cellStyle name="Normal 62 4" xfId="1361"/>
    <cellStyle name="Normal 62 5" xfId="1362"/>
    <cellStyle name="Normal 62 6" xfId="1363"/>
    <cellStyle name="Normal 62 7" xfId="1364"/>
    <cellStyle name="Normal 62 8" xfId="1365"/>
    <cellStyle name="Normal 62 9" xfId="1366"/>
    <cellStyle name="Normal 63" xfId="1367"/>
    <cellStyle name="Normal 64" xfId="1368"/>
    <cellStyle name="Normal 65" xfId="1369"/>
    <cellStyle name="Normal 66" xfId="1370"/>
    <cellStyle name="Normal 67" xfId="1371"/>
    <cellStyle name="Normal 68" xfId="1372"/>
    <cellStyle name="Normal 69" xfId="1373"/>
    <cellStyle name="Normal 7" xfId="1374"/>
    <cellStyle name="Normal 7 2" xfId="1375"/>
    <cellStyle name="Normal 7 3" xfId="1376"/>
    <cellStyle name="Normal 7 3 10" xfId="1377"/>
    <cellStyle name="Normal 7 3 11" xfId="1378"/>
    <cellStyle name="Normal 7 3 12" xfId="1379"/>
    <cellStyle name="Normal 7 3 13" xfId="1380"/>
    <cellStyle name="Normal 7 3 14" xfId="1381"/>
    <cellStyle name="Normal 7 3 14 2" xfId="1382"/>
    <cellStyle name="Normal 7 3 14 3" xfId="1383"/>
    <cellStyle name="Normal 7 3 15" xfId="1384"/>
    <cellStyle name="Normal 7 3 16" xfId="1385"/>
    <cellStyle name="Normal 7 3 2" xfId="1386"/>
    <cellStyle name="Normal 7 3 3" xfId="1387"/>
    <cellStyle name="Normal 7 3 4" xfId="1388"/>
    <cellStyle name="Normal 7 3 5" xfId="1389"/>
    <cellStyle name="Normal 7 3 6" xfId="1390"/>
    <cellStyle name="Normal 7 3 7" xfId="1391"/>
    <cellStyle name="Normal 7 3 8" xfId="1392"/>
    <cellStyle name="Normal 7 3 9" xfId="1393"/>
    <cellStyle name="Normal 70" xfId="1394"/>
    <cellStyle name="Normal 71" xfId="1395"/>
    <cellStyle name="Normal 72" xfId="1396"/>
    <cellStyle name="Normal 73" xfId="1397"/>
    <cellStyle name="Normal 74" xfId="1398"/>
    <cellStyle name="Normal 75" xfId="1399"/>
    <cellStyle name="Normal 76" xfId="1400"/>
    <cellStyle name="Normal 77" xfId="1401"/>
    <cellStyle name="Normal 78" xfId="1402"/>
    <cellStyle name="Normal 79" xfId="1403"/>
    <cellStyle name="Normal 8" xfId="1404"/>
    <cellStyle name="Normal 8 2" xfId="1405"/>
    <cellStyle name="Normal 9" xfId="1406"/>
    <cellStyle name="Normal 9 2" xfId="1407"/>
    <cellStyle name="Normal_BS L" xfId="1408"/>
    <cellStyle name="Normal_Copy of IS" xfId="1409"/>
    <cellStyle name="Normal_Main" xfId="1410"/>
    <cellStyle name="Note" xfId="1411"/>
    <cellStyle name="Note 2" xfId="1412"/>
    <cellStyle name="Output" xfId="1413"/>
    <cellStyle name="Output 2" xfId="1414"/>
    <cellStyle name="Percent" xfId="1415"/>
    <cellStyle name="Percent [2]" xfId="1416"/>
    <cellStyle name="Percent 10" xfId="1417"/>
    <cellStyle name="Percent 10 2" xfId="1418"/>
    <cellStyle name="Percent 11" xfId="1419"/>
    <cellStyle name="Percent 11 2" xfId="1420"/>
    <cellStyle name="Percent 12" xfId="1421"/>
    <cellStyle name="Percent 12 2" xfId="1422"/>
    <cellStyle name="Percent 13" xfId="1423"/>
    <cellStyle name="Percent 13 2" xfId="1424"/>
    <cellStyle name="Percent 14" xfId="1425"/>
    <cellStyle name="Percent 14 2" xfId="1426"/>
    <cellStyle name="Percent 15" xfId="1427"/>
    <cellStyle name="Percent 15 2" xfId="1428"/>
    <cellStyle name="Percent 16" xfId="1429"/>
    <cellStyle name="Percent 16 2" xfId="1430"/>
    <cellStyle name="Percent 17" xfId="1431"/>
    <cellStyle name="Percent 17 2" xfId="1432"/>
    <cellStyle name="Percent 18" xfId="1433"/>
    <cellStyle name="Percent 18 2" xfId="1434"/>
    <cellStyle name="Percent 19" xfId="1435"/>
    <cellStyle name="Percent 19 2" xfId="1436"/>
    <cellStyle name="Percent 2" xfId="1437"/>
    <cellStyle name="Percent 2 2" xfId="1438"/>
    <cellStyle name="Percent 2 3" xfId="1439"/>
    <cellStyle name="Percent 20" xfId="1440"/>
    <cellStyle name="Percent 20 2" xfId="1441"/>
    <cellStyle name="Percent 21" xfId="1442"/>
    <cellStyle name="Percent 21 2" xfId="1443"/>
    <cellStyle name="Percent 22" xfId="1444"/>
    <cellStyle name="Percent 22 2" xfId="1445"/>
    <cellStyle name="Percent 23" xfId="1446"/>
    <cellStyle name="Percent 23 2" xfId="1447"/>
    <cellStyle name="Percent 24" xfId="1448"/>
    <cellStyle name="Percent 24 2" xfId="1449"/>
    <cellStyle name="Percent 25" xfId="1450"/>
    <cellStyle name="Percent 25 2" xfId="1451"/>
    <cellStyle name="Percent 26" xfId="1452"/>
    <cellStyle name="Percent 26 2" xfId="1453"/>
    <cellStyle name="Percent 27" xfId="1454"/>
    <cellStyle name="Percent 27 2" xfId="1455"/>
    <cellStyle name="Percent 28" xfId="1456"/>
    <cellStyle name="Percent 28 2" xfId="1457"/>
    <cellStyle name="Percent 29" xfId="1458"/>
    <cellStyle name="Percent 3" xfId="1459"/>
    <cellStyle name="Percent 3 2" xfId="1460"/>
    <cellStyle name="Percent 30" xfId="1461"/>
    <cellStyle name="Percent 31" xfId="1462"/>
    <cellStyle name="Percent 32" xfId="1463"/>
    <cellStyle name="Percent 33" xfId="1464"/>
    <cellStyle name="Percent 34" xfId="1465"/>
    <cellStyle name="Percent 35" xfId="1466"/>
    <cellStyle name="Percent 36" xfId="1467"/>
    <cellStyle name="Percent 37" xfId="1468"/>
    <cellStyle name="Percent 38" xfId="1469"/>
    <cellStyle name="Percent 39" xfId="1470"/>
    <cellStyle name="Percent 4" xfId="1471"/>
    <cellStyle name="Percent 40" xfId="1472"/>
    <cellStyle name="Percent 41" xfId="1473"/>
    <cellStyle name="Percent 42" xfId="1474"/>
    <cellStyle name="Percent 43" xfId="1475"/>
    <cellStyle name="Percent 44" xfId="1476"/>
    <cellStyle name="Percent 45" xfId="1477"/>
    <cellStyle name="Percent 46" xfId="1478"/>
    <cellStyle name="Percent 47" xfId="1479"/>
    <cellStyle name="Percent 48" xfId="1480"/>
    <cellStyle name="Percent 49" xfId="1481"/>
    <cellStyle name="Percent 5" xfId="1482"/>
    <cellStyle name="Percent 5 2" xfId="1483"/>
    <cellStyle name="Percent 50" xfId="1484"/>
    <cellStyle name="Percent 51" xfId="1485"/>
    <cellStyle name="Percent 52" xfId="1486"/>
    <cellStyle name="Percent 53" xfId="1487"/>
    <cellStyle name="Percent 54" xfId="1488"/>
    <cellStyle name="Percent 55" xfId="1489"/>
    <cellStyle name="Percent 56" xfId="1490"/>
    <cellStyle name="Percent 57" xfId="1491"/>
    <cellStyle name="Percent 58" xfId="1492"/>
    <cellStyle name="Percent 59" xfId="1493"/>
    <cellStyle name="Percent 6" xfId="1494"/>
    <cellStyle name="Percent 6 2" xfId="1495"/>
    <cellStyle name="Percent 60" xfId="1496"/>
    <cellStyle name="Percent 61" xfId="1497"/>
    <cellStyle name="Percent 62" xfId="1498"/>
    <cellStyle name="Percent 63" xfId="1499"/>
    <cellStyle name="Percent 64" xfId="1500"/>
    <cellStyle name="Percent 65" xfId="1501"/>
    <cellStyle name="Percent 66" xfId="1502"/>
    <cellStyle name="Percent 67" xfId="1503"/>
    <cellStyle name="Percent 68" xfId="1504"/>
    <cellStyle name="Percent 69" xfId="1505"/>
    <cellStyle name="Percent 7" xfId="1506"/>
    <cellStyle name="Percent 7 2" xfId="1507"/>
    <cellStyle name="Percent 70" xfId="1508"/>
    <cellStyle name="Percent 71" xfId="1509"/>
    <cellStyle name="Percent 72" xfId="1510"/>
    <cellStyle name="Percent 73" xfId="1511"/>
    <cellStyle name="Percent 74" xfId="1512"/>
    <cellStyle name="Percent 75" xfId="1513"/>
    <cellStyle name="Percent 76" xfId="1514"/>
    <cellStyle name="Percent 77" xfId="1515"/>
    <cellStyle name="Percent 78" xfId="1516"/>
    <cellStyle name="Percent 79" xfId="1517"/>
    <cellStyle name="Percent 8" xfId="1518"/>
    <cellStyle name="Percent 8 2" xfId="1519"/>
    <cellStyle name="Percent 80" xfId="1520"/>
    <cellStyle name="Percent 81" xfId="1521"/>
    <cellStyle name="Percent 82" xfId="1522"/>
    <cellStyle name="Percent 83" xfId="1523"/>
    <cellStyle name="Percent 84" xfId="1524"/>
    <cellStyle name="Percent 85" xfId="1525"/>
    <cellStyle name="Percent 86" xfId="1526"/>
    <cellStyle name="Percent 9" xfId="1527"/>
    <cellStyle name="Percent 9 2" xfId="1528"/>
    <cellStyle name="Percent_Data obj" xfId="1529"/>
    <cellStyle name="Prix estimé" xfId="1530"/>
    <cellStyle name="TEXTE MS" xfId="1531"/>
    <cellStyle name="Title" xfId="1532"/>
    <cellStyle name="Title 2" xfId="1533"/>
    <cellStyle name="Titre" xfId="1534"/>
    <cellStyle name="Total" xfId="1535"/>
    <cellStyle name="Total 2" xfId="1536"/>
    <cellStyle name="Units" xfId="1537"/>
    <cellStyle name="Warning Text" xfId="1538"/>
    <cellStyle name="Warning Text 2" xfId="1539"/>
  </cellStyles>
  <dxfs count="5">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09775"/>
          <c:h val="0.1535"/>
        </c:manualLayout>
      </c:layout>
      <c:barChart>
        <c:barDir val="col"/>
        <c:grouping val="clustered"/>
        <c:varyColors val="0"/>
        <c:axId val="27543198"/>
        <c:axId val="26458415"/>
      </c:barChart>
      <c:catAx>
        <c:axId val="27543198"/>
        <c:scaling>
          <c:orientation val="minMax"/>
        </c:scaling>
        <c:axPos val="b"/>
        <c:delete val="1"/>
        <c:majorTickMark val="out"/>
        <c:minorTickMark val="none"/>
        <c:tickLblPos val="none"/>
        <c:crossAx val="26458415"/>
        <c:crosses val="autoZero"/>
        <c:auto val="1"/>
        <c:lblOffset val="100"/>
        <c:tickLblSkip val="1"/>
        <c:noMultiLvlLbl val="0"/>
      </c:catAx>
      <c:valAx>
        <c:axId val="26458415"/>
        <c:scaling>
          <c:orientation val="minMax"/>
        </c:scaling>
        <c:axPos val="l"/>
        <c:delete val="1"/>
        <c:majorTickMark val="out"/>
        <c:minorTickMark val="none"/>
        <c:tickLblPos val="none"/>
        <c:crossAx val="275431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09775"/>
          <c:h val="0.1535"/>
        </c:manualLayout>
      </c:layout>
      <c:barChart>
        <c:barDir val="col"/>
        <c:grouping val="clustered"/>
        <c:varyColors val="0"/>
        <c:axId val="31734648"/>
        <c:axId val="64044473"/>
      </c:barChart>
      <c:catAx>
        <c:axId val="31734648"/>
        <c:scaling>
          <c:orientation val="minMax"/>
        </c:scaling>
        <c:axPos val="b"/>
        <c:delete val="1"/>
        <c:majorTickMark val="out"/>
        <c:minorTickMark val="none"/>
        <c:tickLblPos val="none"/>
        <c:crossAx val="64044473"/>
        <c:crosses val="autoZero"/>
        <c:auto val="1"/>
        <c:lblOffset val="100"/>
        <c:tickLblSkip val="1"/>
        <c:noMultiLvlLbl val="0"/>
      </c:catAx>
      <c:valAx>
        <c:axId val="64044473"/>
        <c:scaling>
          <c:orientation val="minMax"/>
        </c:scaling>
        <c:axPos val="l"/>
        <c:delete val="1"/>
        <c:majorTickMark val="out"/>
        <c:minorTickMark val="none"/>
        <c:tickLblPos val="none"/>
        <c:crossAx val="317346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50</xdr:row>
      <xdr:rowOff>219075</xdr:rowOff>
    </xdr:from>
    <xdr:to>
      <xdr:col>8</xdr:col>
      <xdr:colOff>0</xdr:colOff>
      <xdr:row>51</xdr:row>
      <xdr:rowOff>19050</xdr:rowOff>
    </xdr:to>
    <xdr:graphicFrame>
      <xdr:nvGraphicFramePr>
        <xdr:cNvPr id="1" name="Chart 1"/>
        <xdr:cNvGraphicFramePr/>
      </xdr:nvGraphicFramePr>
      <xdr:xfrm>
        <a:off x="8820150" y="11763375"/>
        <a:ext cx="9525" cy="4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48</xdr:row>
      <xdr:rowOff>219075</xdr:rowOff>
    </xdr:from>
    <xdr:to>
      <xdr:col>18</xdr:col>
      <xdr:colOff>0</xdr:colOff>
      <xdr:row>49</xdr:row>
      <xdr:rowOff>19050</xdr:rowOff>
    </xdr:to>
    <xdr:graphicFrame>
      <xdr:nvGraphicFramePr>
        <xdr:cNvPr id="1" name="Chart 1"/>
        <xdr:cNvGraphicFramePr/>
      </xdr:nvGraphicFramePr>
      <xdr:xfrm>
        <a:off x="9963150" y="12249150"/>
        <a:ext cx="9525" cy="4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HFM_FS\Year%20end%20-%20March%202012\Group%20-%20Full%20LIVE\Source\Mai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HFM_FS\Year%20end%20-%20March%202012\Group%20-%20Full%20LIVE\Group%20-%20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3">
        <row r="2">
          <cell r="B2" t="str">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Validations"/>
      <sheetName val="Contents"/>
      <sheetName val="Income Statement FINAL"/>
      <sheetName val="Balance Sheet FINAL"/>
      <sheetName val="SC Equity"/>
      <sheetName val="Control SCE"/>
      <sheetName val="SCE"/>
      <sheetName val="SC Working"/>
      <sheetName val="SCE (2)"/>
      <sheetName val="CashFlow"/>
    </sheetNames>
    <sheetDataSet>
      <sheetData sheetId="0">
        <row r="8">
          <cell r="D8">
            <v>31</v>
          </cell>
          <cell r="F8" t="str">
            <v>March</v>
          </cell>
        </row>
        <row r="20">
          <cell r="E20" t="str">
            <v>Last day of month</v>
          </cell>
          <cell r="F20" t="str">
            <v>Roman calendar Y/E</v>
          </cell>
          <cell r="G20" t="str">
            <v>Non-YEClose Month</v>
          </cell>
        </row>
        <row r="21">
          <cell r="E21">
            <v>31</v>
          </cell>
          <cell r="G21" t="str">
            <v>March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ules"/>
      <sheetName val="UpdateList"/>
      <sheetName val="Validations"/>
      <sheetName val="Contents"/>
      <sheetName val="Income Statement"/>
      <sheetName val="Balance Sheet"/>
      <sheetName val="SCEq"/>
      <sheetName val="CashFlow"/>
      <sheetName val="N1-CorporateInfo"/>
      <sheetName val="N2-AccPol"/>
      <sheetName val="N3-Revenue"/>
      <sheetName val="N4-Other income"/>
      <sheetName val="N5-OpEx"/>
      <sheetName val="N6-InvestmentInc"/>
      <sheetName val="N7-FinCharge"/>
      <sheetName val="N8-Taxation"/>
      <sheetName val="N9 - EarningsPS"/>
      <sheetName val="N10 PPE 1"/>
      <sheetName val="N10 PPE 2"/>
      <sheetName val="N10 PPE 3"/>
      <sheetName val="N11 - IA 1"/>
      <sheetName val="N11 IA 2"/>
      <sheetName val="N11 - IA 3"/>
      <sheetName val="N12 - FinInstr1"/>
      <sheetName val="N12 - FinInstr2"/>
      <sheetName val="N12 - FinInstr3"/>
      <sheetName val="N12 - FinInstr4"/>
      <sheetName val="N13 - Investments"/>
      <sheetName val="N14 - DefRev"/>
      <sheetName val="N15 - FinLeaseRec"/>
      <sheetName val="N16 - DTax"/>
      <sheetName val="N17 - Inventories"/>
      <sheetName val="N18 - TradeRec"/>
      <sheetName val="N19 - OtherFinI"/>
      <sheetName val="N20 - Cash"/>
      <sheetName val="N21 - ShareCap"/>
      <sheetName val="N22 - TreasShare"/>
      <sheetName val="N23 - CompRes"/>
      <sheetName val="N24 - NDR"/>
      <sheetName val="N25 - RI"/>
      <sheetName val="N26 - MinInt"/>
      <sheetName val="N27 - IntDebt"/>
      <sheetName val="N28 - Provisions"/>
      <sheetName val="N29 - EmplBen1"/>
      <sheetName val="N29 - EmplBen2"/>
      <sheetName val="N29 - EmplBen3"/>
      <sheetName val="N29 - EmplBen4"/>
      <sheetName val="N29 - EmplBen5"/>
      <sheetName val="N29 - EmplBen6"/>
      <sheetName val="N30 - TradePay"/>
      <sheetName val="N31to34 - CFNotes"/>
      <sheetName val="N35- AcqSubs"/>
      <sheetName val="N36 - UnBorrowFac"/>
      <sheetName val="N37 - Commitments1"/>
      <sheetName val="N37 - Commitments2"/>
      <sheetName val="N38 - Contingencies"/>
      <sheetName val="N39 - DirInt"/>
      <sheetName val="N40 - Segment"/>
      <sheetName val="N41 - RelatedParty"/>
      <sheetName val="N42 - InvJV"/>
      <sheetName val="N43 - IntSigSubs"/>
      <sheetName val="N44 - SigEvents"/>
      <sheetName val="N45 - SubsEvents"/>
      <sheetName val="N25 - MinInt"/>
      <sheetName val="Temp1"/>
      <sheetName val="Temp2"/>
      <sheetName val="Temp1 (2)"/>
      <sheetName val="Temp2 (2)"/>
      <sheetName val="Temp1 (3)"/>
      <sheetName val="Temp2 (3)"/>
      <sheetName val="Temp1 (4)"/>
      <sheetName val="Temp2 (4)"/>
      <sheetName val="Temp1 (5)"/>
      <sheetName val="Temp2 (5)"/>
      <sheetName val="Temp1 (6)"/>
      <sheetName val="Temp2 (6)"/>
      <sheetName val="Temp1 (7)"/>
      <sheetName val="Temp2 (7)"/>
      <sheetName val="Temp1 (8)"/>
      <sheetName val="Temp2 (8)"/>
      <sheetName val="Temp1 (9)"/>
      <sheetName val="Temp2 (9)"/>
      <sheetName val="Temp1 (10)"/>
      <sheetName val="Temp2 (10)"/>
      <sheetName val="Temp1 (11)"/>
      <sheetName val="Temp2 (11)"/>
      <sheetName val="Temp1 (12)"/>
      <sheetName val="Temp2 (12)"/>
      <sheetName val="Temp1 (13)"/>
      <sheetName val="Temp2 (13)"/>
      <sheetName val="Temp1 (14)"/>
      <sheetName val="Temp2 (14)"/>
      <sheetName val="Temp1 (15)"/>
      <sheetName val="Temp2 (15)"/>
      <sheetName val="Temp1 (16)"/>
      <sheetName val="Temp2 (16)"/>
      <sheetName val="Group - full"/>
    </sheetNames>
    <sheetDataSet>
      <sheetData sheetId="3">
        <row r="15">
          <cell r="C15" t="str">
            <v>Other income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view="pageBreakPreview" zoomScale="80" zoomScaleSheetLayoutView="80" zoomScalePageLayoutView="0" workbookViewId="0" topLeftCell="A1">
      <selection activeCell="C10" sqref="C10"/>
    </sheetView>
  </sheetViews>
  <sheetFormatPr defaultColWidth="9.140625" defaultRowHeight="17.25" customHeight="1"/>
  <cols>
    <col min="1" max="1" width="2.28125" style="329" customWidth="1"/>
    <col min="2" max="2" width="6.00390625" style="329" customWidth="1"/>
    <col min="3" max="3" width="69.00390625" style="329" customWidth="1"/>
    <col min="4" max="4" width="11.421875" style="329" customWidth="1"/>
    <col min="5" max="5" width="5.8515625" style="329" customWidth="1"/>
    <col min="6" max="6" width="10.57421875" style="329" customWidth="1"/>
    <col min="7" max="16384" width="9.140625" style="329" customWidth="1"/>
  </cols>
  <sheetData>
    <row r="1" spans="1:5" ht="17.25" customHeight="1">
      <c r="A1" s="2176"/>
      <c r="B1" s="2176"/>
      <c r="C1" s="2176"/>
      <c r="D1" s="2176"/>
      <c r="E1" s="2176"/>
    </row>
    <row r="2" spans="2:5" ht="17.25" customHeight="1">
      <c r="B2" s="2170" t="s">
        <v>38</v>
      </c>
      <c r="C2" s="2171"/>
      <c r="D2" s="2171"/>
      <c r="E2" s="2172"/>
    </row>
    <row r="3" spans="2:5" ht="17.25" customHeight="1">
      <c r="B3" s="2173" t="s">
        <v>508</v>
      </c>
      <c r="C3" s="2174"/>
      <c r="D3" s="2174"/>
      <c r="E3" s="2175"/>
    </row>
    <row r="5" spans="2:5" ht="17.25" customHeight="1">
      <c r="B5" s="530"/>
      <c r="C5" s="529"/>
      <c r="D5" s="1226"/>
      <c r="E5" s="1227"/>
    </row>
    <row r="6" spans="2:5" ht="28.5">
      <c r="B6" s="522"/>
      <c r="C6" s="793" t="s">
        <v>325</v>
      </c>
      <c r="D6" s="521"/>
      <c r="E6" s="1228"/>
    </row>
    <row r="7" spans="2:5" ht="17.25" customHeight="1">
      <c r="B7" s="522"/>
      <c r="C7" s="521" t="s">
        <v>268</v>
      </c>
      <c r="D7" s="521"/>
      <c r="E7" s="1228"/>
    </row>
    <row r="8" spans="2:5" ht="17.25" customHeight="1">
      <c r="B8" s="522"/>
      <c r="C8" s="521" t="s">
        <v>269</v>
      </c>
      <c r="D8" s="521"/>
      <c r="E8" s="1228"/>
    </row>
    <row r="9" spans="2:5" ht="17.25" customHeight="1">
      <c r="B9" s="522"/>
      <c r="C9" s="521" t="s">
        <v>270</v>
      </c>
      <c r="D9" s="521"/>
      <c r="E9" s="1228"/>
    </row>
    <row r="10" spans="2:5" ht="17.25" customHeight="1">
      <c r="B10" s="520"/>
      <c r="C10" s="521"/>
      <c r="D10" s="521"/>
      <c r="E10" s="1228"/>
    </row>
    <row r="11" spans="2:5" ht="17.25" customHeight="1">
      <c r="B11" s="522"/>
      <c r="C11" s="521" t="s">
        <v>267</v>
      </c>
      <c r="D11" s="521"/>
      <c r="E11" s="1228"/>
    </row>
    <row r="12" spans="2:5" ht="17.25" customHeight="1">
      <c r="B12" s="525" t="s">
        <v>3</v>
      </c>
      <c r="C12" s="523" t="s">
        <v>4</v>
      </c>
      <c r="D12" s="521"/>
      <c r="E12" s="1228"/>
    </row>
    <row r="13" spans="2:5" ht="17.25" customHeight="1">
      <c r="B13" s="528" t="s">
        <v>5</v>
      </c>
      <c r="C13" s="523" t="s">
        <v>341</v>
      </c>
      <c r="D13" s="521"/>
      <c r="E13" s="1228"/>
    </row>
    <row r="14" spans="2:5" ht="17.25" customHeight="1">
      <c r="B14" s="525" t="s">
        <v>6</v>
      </c>
      <c r="C14" s="523" t="s">
        <v>34</v>
      </c>
      <c r="D14" s="521"/>
      <c r="E14" s="1228"/>
    </row>
    <row r="15" spans="2:5" ht="17.25" customHeight="1">
      <c r="B15" s="525" t="s">
        <v>8</v>
      </c>
      <c r="C15" s="523" t="s">
        <v>53</v>
      </c>
      <c r="D15" s="521"/>
      <c r="E15" s="1228"/>
    </row>
    <row r="16" spans="2:5" ht="17.25" customHeight="1">
      <c r="B16" s="525" t="s">
        <v>10</v>
      </c>
      <c r="C16" s="523" t="s">
        <v>144</v>
      </c>
      <c r="D16" s="521"/>
      <c r="E16" s="1228"/>
    </row>
    <row r="17" spans="2:5" ht="17.25" customHeight="1">
      <c r="B17" s="525" t="s">
        <v>12</v>
      </c>
      <c r="C17" s="526" t="s">
        <v>655</v>
      </c>
      <c r="D17" s="521"/>
      <c r="E17" s="1228"/>
    </row>
    <row r="18" spans="2:5" ht="17.25" customHeight="1">
      <c r="B18" s="525" t="s">
        <v>13</v>
      </c>
      <c r="C18" s="526" t="s">
        <v>226</v>
      </c>
      <c r="D18" s="518"/>
      <c r="E18" s="1229"/>
    </row>
    <row r="19" spans="2:5" ht="17.25" customHeight="1">
      <c r="B19" s="528" t="s">
        <v>13</v>
      </c>
      <c r="C19" s="523" t="s">
        <v>40</v>
      </c>
      <c r="D19" s="521"/>
      <c r="E19" s="1228"/>
    </row>
    <row r="20" spans="1:10" ht="17.25" customHeight="1">
      <c r="A20" s="518"/>
      <c r="B20" s="525" t="s">
        <v>14</v>
      </c>
      <c r="C20" s="523" t="s">
        <v>485</v>
      </c>
      <c r="D20" s="521"/>
      <c r="E20" s="1228"/>
      <c r="F20" s="518"/>
      <c r="G20" s="518"/>
      <c r="H20" s="518"/>
      <c r="I20" s="518"/>
      <c r="J20" s="518"/>
    </row>
    <row r="21" spans="2:5" ht="17.25" customHeight="1">
      <c r="B21" s="525" t="s">
        <v>15</v>
      </c>
      <c r="C21" s="523" t="s">
        <v>284</v>
      </c>
      <c r="D21" s="521"/>
      <c r="E21" s="1228"/>
    </row>
    <row r="22" spans="2:5" ht="17.25" customHeight="1">
      <c r="B22" s="525" t="s">
        <v>16</v>
      </c>
      <c r="C22" s="523" t="s">
        <v>403</v>
      </c>
      <c r="D22" s="521"/>
      <c r="E22" s="1228"/>
    </row>
    <row r="23" spans="2:5" ht="17.25" customHeight="1">
      <c r="B23" s="525" t="s">
        <v>18</v>
      </c>
      <c r="C23" s="523" t="s">
        <v>535</v>
      </c>
      <c r="D23" s="521"/>
      <c r="E23" s="1228"/>
    </row>
    <row r="24" spans="2:5" ht="17.25" customHeight="1">
      <c r="B24" s="528" t="s">
        <v>20</v>
      </c>
      <c r="C24" s="523" t="s">
        <v>23</v>
      </c>
      <c r="E24" s="1228"/>
    </row>
    <row r="25" spans="2:6" ht="17.25" customHeight="1">
      <c r="B25" s="528" t="s">
        <v>22</v>
      </c>
      <c r="C25" s="523" t="s">
        <v>25</v>
      </c>
      <c r="E25" s="1535"/>
      <c r="F25" s="1041"/>
    </row>
    <row r="26" spans="2:6" ht="17.25" customHeight="1">
      <c r="B26" s="528" t="s">
        <v>41</v>
      </c>
      <c r="C26" s="523" t="s">
        <v>21</v>
      </c>
      <c r="D26" s="1534"/>
      <c r="E26" s="1535"/>
      <c r="F26" s="1041"/>
    </row>
    <row r="27" spans="2:6" ht="17.25" customHeight="1">
      <c r="B27" s="528" t="s">
        <v>24</v>
      </c>
      <c r="C27" s="523" t="s">
        <v>296</v>
      </c>
      <c r="D27" s="1534"/>
      <c r="E27" s="1535"/>
      <c r="F27" s="1041"/>
    </row>
    <row r="28" spans="1:10" ht="17.25" customHeight="1">
      <c r="A28" s="518"/>
      <c r="B28" s="528" t="s">
        <v>26</v>
      </c>
      <c r="C28" s="523" t="s">
        <v>656</v>
      </c>
      <c r="E28" s="1228"/>
      <c r="F28" s="518"/>
      <c r="H28" s="518"/>
      <c r="I28" s="518"/>
      <c r="J28" s="518"/>
    </row>
    <row r="29" spans="2:5" ht="17.25" customHeight="1">
      <c r="B29" s="528" t="s">
        <v>27</v>
      </c>
      <c r="C29" s="523" t="s">
        <v>30</v>
      </c>
      <c r="E29" s="1228"/>
    </row>
    <row r="30" spans="2:5" ht="17.25" customHeight="1">
      <c r="B30" s="528" t="s">
        <v>28</v>
      </c>
      <c r="C30" s="523" t="s">
        <v>174</v>
      </c>
      <c r="E30" s="1228"/>
    </row>
    <row r="31" spans="2:5" ht="17.25" customHeight="1">
      <c r="B31" s="528" t="s">
        <v>29</v>
      </c>
      <c r="C31" s="523" t="s">
        <v>98</v>
      </c>
      <c r="E31" s="1228"/>
    </row>
    <row r="32" spans="2:5" ht="17.25" customHeight="1">
      <c r="B32" s="528" t="s">
        <v>400</v>
      </c>
      <c r="C32" s="526" t="s">
        <v>32</v>
      </c>
      <c r="E32" s="1228"/>
    </row>
    <row r="33" spans="2:5" ht="17.25" customHeight="1">
      <c r="B33" s="528" t="s">
        <v>31</v>
      </c>
      <c r="C33" s="523" t="s">
        <v>33</v>
      </c>
      <c r="D33" s="521"/>
      <c r="E33" s="1228"/>
    </row>
    <row r="34" spans="2:5" ht="17.25" customHeight="1">
      <c r="B34" s="528" t="s">
        <v>427</v>
      </c>
      <c r="C34" s="523" t="s">
        <v>35</v>
      </c>
      <c r="D34" s="521"/>
      <c r="E34" s="1228"/>
    </row>
    <row r="35" spans="2:5" ht="17.25" customHeight="1">
      <c r="B35" s="528" t="s">
        <v>426</v>
      </c>
      <c r="C35" s="523" t="s">
        <v>36</v>
      </c>
      <c r="D35" s="521"/>
      <c r="E35" s="1228"/>
    </row>
    <row r="36" spans="2:5" ht="17.25" customHeight="1">
      <c r="B36" s="528" t="s">
        <v>480</v>
      </c>
      <c r="C36" s="523" t="s">
        <v>37</v>
      </c>
      <c r="D36" s="521"/>
      <c r="E36" s="1228"/>
    </row>
    <row r="37" spans="2:5" ht="17.25" customHeight="1">
      <c r="B37" s="1899"/>
      <c r="C37" s="1900"/>
      <c r="D37" s="524"/>
      <c r="E37" s="1901"/>
    </row>
    <row r="38" spans="2:4" ht="17.25" customHeight="1">
      <c r="B38" s="1863"/>
      <c r="C38" s="517"/>
      <c r="D38" s="527"/>
    </row>
    <row r="39" spans="2:4" ht="17.25" customHeight="1">
      <c r="B39" s="1863"/>
      <c r="C39" s="517"/>
      <c r="D39" s="527"/>
    </row>
    <row r="40" ht="17.25" customHeight="1">
      <c r="B40" s="1871"/>
    </row>
    <row r="46" ht="17.25" customHeight="1">
      <c r="D46" s="527"/>
    </row>
    <row r="62" ht="17.25" customHeight="1">
      <c r="D62" s="527"/>
    </row>
  </sheetData>
  <sheetProtection/>
  <mergeCells count="3">
    <mergeCell ref="B2:E2"/>
    <mergeCell ref="B3:E3"/>
    <mergeCell ref="A1:E1"/>
  </mergeCells>
  <printOptions/>
  <pageMargins left="0.433070866141732" right="0.236220472440945" top="0.236220472440945" bottom="0.708661417322835" header="0.196850393700787" footer="0.15748031496063"/>
  <pageSetup fitToHeight="1" fitToWidth="1" horizontalDpi="600" verticalDpi="600" orientation="portrait" r:id="rId1"/>
  <headerFooter alignWithMargins="0">
    <oddFooter>&amp;LTelkom SA SOC Limited Condensed Annual Report
&amp;D - &amp;T
&amp;A</oddFooter>
  </headerFooter>
</worksheet>
</file>

<file path=xl/worksheets/sheet10.xml><?xml version="1.0" encoding="utf-8"?>
<worksheet xmlns="http://schemas.openxmlformats.org/spreadsheetml/2006/main" xmlns:r="http://schemas.openxmlformats.org/officeDocument/2006/relationships">
  <dimension ref="A1:U66"/>
  <sheetViews>
    <sheetView view="pageBreakPreview" zoomScale="80" zoomScaleNormal="75" zoomScaleSheetLayoutView="80" zoomScalePageLayoutView="0" workbookViewId="0" topLeftCell="A1">
      <selection activeCell="A48" sqref="A48:IV55"/>
    </sheetView>
  </sheetViews>
  <sheetFormatPr defaultColWidth="9.140625" defaultRowHeight="12.75"/>
  <cols>
    <col min="1" max="1" width="1.57421875" style="915" customWidth="1"/>
    <col min="2" max="2" width="3.140625" style="915" customWidth="1"/>
    <col min="3" max="3" width="64.8515625" style="1983" customWidth="1"/>
    <col min="4" max="4" width="1.421875" style="1983" customWidth="1"/>
    <col min="5" max="5" width="13.57421875" style="1983" customWidth="1"/>
    <col min="6" max="6" width="1.421875" style="1983" customWidth="1"/>
    <col min="7" max="7" width="16.28125" style="1983" customWidth="1"/>
    <col min="8" max="8" width="1.57421875" style="915" customWidth="1"/>
    <col min="9" max="9" width="15.7109375" style="1984" customWidth="1"/>
    <col min="10" max="10" width="1.57421875" style="1984" customWidth="1"/>
    <col min="11" max="11" width="15.7109375" style="1984" customWidth="1"/>
    <col min="12" max="12" width="1.421875" style="1984" customWidth="1"/>
    <col min="13" max="13" width="15.7109375" style="915" customWidth="1"/>
    <col min="14" max="14" width="2.421875" style="915" customWidth="1"/>
    <col min="15" max="16384" width="9.140625" style="915" customWidth="1"/>
  </cols>
  <sheetData>
    <row r="1" spans="3:12" ht="19.5" customHeight="1">
      <c r="C1" s="2235"/>
      <c r="D1" s="2235"/>
      <c r="E1" s="2235"/>
      <c r="F1" s="2235"/>
      <c r="G1" s="2235"/>
      <c r="H1" s="2235"/>
      <c r="I1" s="2235"/>
      <c r="J1" s="2235"/>
      <c r="K1" s="2235"/>
      <c r="L1" s="2235"/>
    </row>
    <row r="2" ht="8.25" customHeight="1">
      <c r="A2" s="915" t="s">
        <v>117</v>
      </c>
    </row>
    <row r="3" spans="2:12" ht="19.5" customHeight="1">
      <c r="B3" s="2221" t="s">
        <v>267</v>
      </c>
      <c r="C3" s="2221"/>
      <c r="D3" s="2221"/>
      <c r="E3" s="2221"/>
      <c r="F3" s="2221"/>
      <c r="G3" s="2221"/>
      <c r="H3" s="2221"/>
      <c r="I3" s="2221"/>
      <c r="J3" s="2221"/>
      <c r="K3" s="2221"/>
      <c r="L3" s="2221"/>
    </row>
    <row r="4" spans="2:14" ht="19.5" customHeight="1" thickBot="1">
      <c r="B4" s="1985" t="s">
        <v>452</v>
      </c>
      <c r="C4" s="1986"/>
      <c r="D4" s="1986"/>
      <c r="E4" s="1986"/>
      <c r="F4" s="1986"/>
      <c r="G4" s="1986"/>
      <c r="H4" s="1987"/>
      <c r="I4" s="1988"/>
      <c r="J4" s="1988"/>
      <c r="K4" s="1988"/>
      <c r="L4" s="1988"/>
      <c r="M4" s="1987"/>
      <c r="N4" s="1987"/>
    </row>
    <row r="5" spans="1:13" s="1995" customFormat="1" ht="28.5" customHeight="1" hidden="1">
      <c r="A5" s="1990"/>
      <c r="B5" s="1991"/>
      <c r="C5" s="1992"/>
      <c r="D5" s="1992"/>
      <c r="E5" s="1992"/>
      <c r="F5" s="1992"/>
      <c r="G5" s="1992"/>
      <c r="H5" s="1993"/>
      <c r="I5" s="1992"/>
      <c r="J5" s="1994"/>
      <c r="K5" s="1959"/>
      <c r="L5" s="1992"/>
      <c r="M5" s="1960" t="s">
        <v>453</v>
      </c>
    </row>
    <row r="6" spans="1:13" s="1995" customFormat="1" ht="19.5" customHeight="1" hidden="1">
      <c r="A6" s="1990"/>
      <c r="B6" s="1991"/>
      <c r="C6" s="1992"/>
      <c r="D6" s="1992"/>
      <c r="E6" s="1992"/>
      <c r="F6" s="1992"/>
      <c r="G6" s="1992"/>
      <c r="H6" s="1993"/>
      <c r="I6" s="1992"/>
      <c r="J6" s="1994"/>
      <c r="K6" s="1996" t="s">
        <v>133</v>
      </c>
      <c r="L6" s="1992"/>
      <c r="M6" s="1997" t="s">
        <v>454</v>
      </c>
    </row>
    <row r="7" spans="1:13" s="1995" customFormat="1" ht="19.5" customHeight="1">
      <c r="A7" s="1990"/>
      <c r="B7" s="1991"/>
      <c r="C7" s="1992"/>
      <c r="D7" s="1992"/>
      <c r="E7" s="1992"/>
      <c r="F7" s="1992"/>
      <c r="G7" s="1992"/>
      <c r="H7" s="1993"/>
      <c r="I7" s="1992"/>
      <c r="J7" s="1992"/>
      <c r="L7" s="1992"/>
      <c r="M7" s="1998"/>
    </row>
    <row r="8" spans="1:14" s="1995" customFormat="1" ht="19.5" customHeight="1">
      <c r="A8" s="1990"/>
      <c r="B8" s="1991"/>
      <c r="C8" s="1992"/>
      <c r="D8" s="1992"/>
      <c r="E8" s="1992"/>
      <c r="F8" s="1992"/>
      <c r="G8" s="1992"/>
      <c r="H8" s="1993"/>
      <c r="I8" s="1992"/>
      <c r="J8" s="1992"/>
      <c r="K8" s="1999"/>
      <c r="L8" s="1992"/>
      <c r="M8" s="1998"/>
      <c r="N8" s="1993"/>
    </row>
    <row r="9" spans="1:12" ht="18" customHeight="1">
      <c r="A9" s="2000"/>
      <c r="B9" s="2001" t="s">
        <v>6</v>
      </c>
      <c r="C9" s="2002" t="s">
        <v>34</v>
      </c>
      <c r="D9" s="2002"/>
      <c r="E9" s="2002"/>
      <c r="F9" s="2002"/>
      <c r="G9" s="2002"/>
      <c r="H9" s="658"/>
      <c r="I9" s="2002"/>
      <c r="J9" s="2002"/>
      <c r="K9" s="2002"/>
      <c r="L9" s="2002"/>
    </row>
    <row r="10" spans="1:12" ht="15">
      <c r="A10" s="2000"/>
      <c r="B10" s="2001"/>
      <c r="C10" s="1961" t="s">
        <v>455</v>
      </c>
      <c r="D10" s="1961"/>
      <c r="E10" s="1961"/>
      <c r="F10" s="1961"/>
      <c r="G10" s="1961"/>
      <c r="H10" s="1961"/>
      <c r="I10" s="1961"/>
      <c r="J10" s="1961"/>
      <c r="K10" s="1961"/>
      <c r="L10" s="1961"/>
    </row>
    <row r="11" spans="1:12" s="1989" customFormat="1" ht="21" customHeight="1">
      <c r="A11" s="2003"/>
      <c r="B11" s="2003"/>
      <c r="C11" s="1962" t="s">
        <v>456</v>
      </c>
      <c r="D11" s="1961"/>
      <c r="E11" s="1961"/>
      <c r="F11" s="1961"/>
      <c r="G11" s="1961"/>
      <c r="H11" s="1961"/>
      <c r="I11" s="1961"/>
      <c r="J11" s="1961"/>
      <c r="K11" s="1961"/>
      <c r="L11" s="1961"/>
    </row>
    <row r="12" spans="1:13" s="1989" customFormat="1" ht="35.25" customHeight="1">
      <c r="A12" s="2003"/>
      <c r="B12" s="2003"/>
      <c r="C12" s="2234" t="s">
        <v>457</v>
      </c>
      <c r="D12" s="2234"/>
      <c r="E12" s="2234"/>
      <c r="F12" s="2234"/>
      <c r="G12" s="2234"/>
      <c r="H12" s="2234"/>
      <c r="I12" s="2234"/>
      <c r="J12" s="2234"/>
      <c r="K12" s="2234"/>
      <c r="L12" s="2234"/>
      <c r="M12" s="2234"/>
    </row>
    <row r="13" spans="1:14" s="1989" customFormat="1" ht="22.5" customHeight="1">
      <c r="A13" s="2003"/>
      <c r="B13" s="2003"/>
      <c r="C13" s="2234" t="s">
        <v>695</v>
      </c>
      <c r="D13" s="2234"/>
      <c r="E13" s="2234"/>
      <c r="F13" s="2234"/>
      <c r="G13" s="2234"/>
      <c r="H13" s="2234"/>
      <c r="I13" s="2234"/>
      <c r="J13" s="2234"/>
      <c r="K13" s="2234"/>
      <c r="L13" s="2234"/>
      <c r="M13" s="2234"/>
      <c r="N13" s="2234"/>
    </row>
    <row r="14" spans="1:13" s="1989" customFormat="1" ht="39.75" customHeight="1">
      <c r="A14" s="2003"/>
      <c r="B14" s="2003"/>
      <c r="C14" s="2234" t="s">
        <v>723</v>
      </c>
      <c r="D14" s="2234"/>
      <c r="E14" s="2234"/>
      <c r="F14" s="2234"/>
      <c r="G14" s="2234"/>
      <c r="H14" s="2234"/>
      <c r="I14" s="2234"/>
      <c r="J14" s="2234"/>
      <c r="K14" s="2234"/>
      <c r="L14" s="2234"/>
      <c r="M14" s="2234"/>
    </row>
    <row r="15" spans="1:13" s="1989" customFormat="1" ht="22.5" customHeight="1">
      <c r="A15" s="2003"/>
      <c r="B15" s="2003"/>
      <c r="C15" s="2234" t="s">
        <v>458</v>
      </c>
      <c r="D15" s="2234"/>
      <c r="E15" s="2234"/>
      <c r="F15" s="2234"/>
      <c r="G15" s="2234"/>
      <c r="H15" s="2234"/>
      <c r="I15" s="2234"/>
      <c r="J15" s="2234"/>
      <c r="K15" s="2234"/>
      <c r="L15" s="2234"/>
      <c r="M15" s="2234"/>
    </row>
    <row r="16" spans="1:13" s="1989" customFormat="1" ht="33.75" customHeight="1">
      <c r="A16" s="2003"/>
      <c r="B16" s="2003"/>
      <c r="C16" s="2234" t="s">
        <v>696</v>
      </c>
      <c r="D16" s="2234"/>
      <c r="E16" s="2234"/>
      <c r="F16" s="2234"/>
      <c r="G16" s="2234"/>
      <c r="H16" s="2234"/>
      <c r="I16" s="2234"/>
      <c r="J16" s="2234"/>
      <c r="K16" s="2234"/>
      <c r="L16" s="2234"/>
      <c r="M16" s="2234"/>
    </row>
    <row r="17" spans="3:21" ht="5.25" customHeight="1">
      <c r="C17" s="1956"/>
      <c r="D17" s="1956"/>
      <c r="E17" s="2098"/>
      <c r="F17" s="2098"/>
      <c r="G17" s="1956"/>
      <c r="H17" s="1956"/>
      <c r="I17" s="1956"/>
      <c r="J17" s="1956"/>
      <c r="K17" s="1956"/>
      <c r="L17" s="1956"/>
      <c r="M17" s="1956"/>
      <c r="O17" s="1956"/>
      <c r="P17" s="1956"/>
      <c r="Q17" s="1956"/>
      <c r="R17" s="1956"/>
      <c r="S17" s="1956"/>
      <c r="T17" s="1956"/>
      <c r="U17" s="1956"/>
    </row>
    <row r="18" spans="3:13" ht="19.5" customHeight="1">
      <c r="C18" s="2071">
        <v>2016</v>
      </c>
      <c r="D18" s="1956"/>
      <c r="E18" s="2083" t="s">
        <v>571</v>
      </c>
      <c r="F18" s="2105"/>
      <c r="G18" s="2083" t="s">
        <v>459</v>
      </c>
      <c r="H18" s="2084"/>
      <c r="I18" s="2083" t="s">
        <v>1</v>
      </c>
      <c r="J18" s="2085"/>
      <c r="K18" s="2083" t="s">
        <v>598</v>
      </c>
      <c r="L18" s="2085"/>
      <c r="M18" s="2083" t="s">
        <v>599</v>
      </c>
    </row>
    <row r="19" spans="3:13" ht="19.5" customHeight="1">
      <c r="C19" s="498"/>
      <c r="D19" s="497"/>
      <c r="E19" s="1002" t="s">
        <v>51</v>
      </c>
      <c r="F19" s="2106"/>
      <c r="G19" s="1002" t="s">
        <v>51</v>
      </c>
      <c r="H19" s="1002"/>
      <c r="I19" s="1002" t="s">
        <v>51</v>
      </c>
      <c r="J19" s="2086"/>
      <c r="K19" s="1002" t="s">
        <v>51</v>
      </c>
      <c r="L19" s="2086"/>
      <c r="M19" s="1002" t="s">
        <v>51</v>
      </c>
    </row>
    <row r="20" spans="3:14" ht="15">
      <c r="C20" s="498" t="s">
        <v>600</v>
      </c>
      <c r="D20" s="497"/>
      <c r="E20" s="2116">
        <v>32106</v>
      </c>
      <c r="F20" s="2117"/>
      <c r="G20" s="2116">
        <v>4810</v>
      </c>
      <c r="H20" s="2087"/>
      <c r="I20" s="2116">
        <v>1255</v>
      </c>
      <c r="J20" s="2087"/>
      <c r="K20" s="2118">
        <v>-846</v>
      </c>
      <c r="L20" s="2087"/>
      <c r="M20" s="2116">
        <v>37325</v>
      </c>
      <c r="N20" s="2068"/>
    </row>
    <row r="21" spans="3:13" ht="15">
      <c r="C21" s="1645" t="s">
        <v>601</v>
      </c>
      <c r="D21" s="497"/>
      <c r="E21" s="2119">
        <v>32064</v>
      </c>
      <c r="F21" s="2117"/>
      <c r="G21" s="2119">
        <v>4116</v>
      </c>
      <c r="H21" s="2087"/>
      <c r="I21" s="2119">
        <v>1145</v>
      </c>
      <c r="J21" s="2087"/>
      <c r="K21" s="2120">
        <v>0</v>
      </c>
      <c r="L21" s="2087"/>
      <c r="M21" s="2119">
        <v>37325</v>
      </c>
    </row>
    <row r="22" spans="3:14" ht="15">
      <c r="C22" s="497" t="s">
        <v>602</v>
      </c>
      <c r="D22" s="497"/>
      <c r="E22" s="2121">
        <v>42</v>
      </c>
      <c r="F22" s="2117"/>
      <c r="G22" s="2121">
        <v>694</v>
      </c>
      <c r="H22" s="2087"/>
      <c r="I22" s="2121">
        <v>110</v>
      </c>
      <c r="J22" s="2087"/>
      <c r="K22" s="2122">
        <v>-846</v>
      </c>
      <c r="L22" s="2087"/>
      <c r="M22" s="2122">
        <v>0</v>
      </c>
      <c r="N22" s="499"/>
    </row>
    <row r="23" spans="3:14" ht="15">
      <c r="C23" s="497"/>
      <c r="D23" s="499"/>
      <c r="E23" s="2088"/>
      <c r="F23" s="2123"/>
      <c r="G23" s="2087"/>
      <c r="H23" s="2088"/>
      <c r="I23" s="2087"/>
      <c r="J23" s="2087"/>
      <c r="K23" s="2088"/>
      <c r="L23" s="2088"/>
      <c r="M23" s="2087"/>
      <c r="N23" s="499"/>
    </row>
    <row r="24" spans="3:14" ht="15">
      <c r="C24" s="2160" t="s">
        <v>718</v>
      </c>
      <c r="D24" s="501"/>
      <c r="E24" s="2089"/>
      <c r="F24" s="1021"/>
      <c r="G24" s="2087"/>
      <c r="H24" s="2124"/>
      <c r="I24" s="2087"/>
      <c r="J24" s="2087"/>
      <c r="K24" s="2088"/>
      <c r="L24" s="2088"/>
      <c r="M24" s="2125"/>
      <c r="N24" s="499"/>
    </row>
    <row r="25" spans="3:14" ht="15">
      <c r="C25" s="669" t="s">
        <v>719</v>
      </c>
      <c r="D25" s="501"/>
      <c r="E25" s="2126">
        <v>10217</v>
      </c>
      <c r="F25" s="1021"/>
      <c r="G25" s="2126">
        <v>274</v>
      </c>
      <c r="H25" s="2124"/>
      <c r="I25" s="2126">
        <v>499</v>
      </c>
      <c r="J25" s="2087"/>
      <c r="K25" s="2126">
        <v>-36</v>
      </c>
      <c r="L25" s="2088"/>
      <c r="M25" s="2089">
        <v>10954</v>
      </c>
      <c r="N25" s="499"/>
    </row>
    <row r="26" spans="3:14" ht="15">
      <c r="C26" s="497" t="s">
        <v>697</v>
      </c>
      <c r="D26" s="501"/>
      <c r="E26" s="2126">
        <v>-2193</v>
      </c>
      <c r="F26" s="1021"/>
      <c r="G26" s="2126">
        <v>0</v>
      </c>
      <c r="H26" s="2124"/>
      <c r="I26" s="2126">
        <v>0</v>
      </c>
      <c r="J26" s="2087"/>
      <c r="K26" s="2126">
        <v>0</v>
      </c>
      <c r="L26" s="2088"/>
      <c r="M26" s="2126">
        <v>-2193</v>
      </c>
      <c r="N26" s="499"/>
    </row>
    <row r="27" spans="3:14" ht="15">
      <c r="C27" s="1957" t="s">
        <v>364</v>
      </c>
      <c r="D27" s="913"/>
      <c r="E27" s="2126">
        <v>-5274</v>
      </c>
      <c r="F27" s="2127"/>
      <c r="G27" s="2126">
        <v>-61</v>
      </c>
      <c r="H27" s="2128"/>
      <c r="I27" s="2126">
        <v>-58</v>
      </c>
      <c r="J27" s="2087"/>
      <c r="K27" s="2126">
        <v>-49</v>
      </c>
      <c r="L27" s="2129"/>
      <c r="M27" s="2126">
        <v>-5442</v>
      </c>
      <c r="N27" s="499"/>
    </row>
    <row r="28" spans="3:14" ht="15">
      <c r="C28" s="500" t="s">
        <v>80</v>
      </c>
      <c r="D28" s="1979"/>
      <c r="E28" s="2090">
        <v>2750</v>
      </c>
      <c r="F28" s="2130"/>
      <c r="G28" s="2090">
        <v>213</v>
      </c>
      <c r="H28" s="2091"/>
      <c r="I28" s="2090">
        <v>441</v>
      </c>
      <c r="J28" s="2090"/>
      <c r="K28" s="2094">
        <v>-85</v>
      </c>
      <c r="L28" s="2092"/>
      <c r="M28" s="2090">
        <v>3319</v>
      </c>
      <c r="N28" s="499"/>
    </row>
    <row r="29" spans="3:14" ht="15">
      <c r="C29" s="501" t="s">
        <v>64</v>
      </c>
      <c r="D29" s="913"/>
      <c r="E29" s="2087">
        <v>812</v>
      </c>
      <c r="F29" s="2127"/>
      <c r="G29" s="2087">
        <v>7</v>
      </c>
      <c r="H29" s="2128"/>
      <c r="I29" s="2087">
        <v>22</v>
      </c>
      <c r="J29" s="2087"/>
      <c r="K29" s="2126">
        <v>-638</v>
      </c>
      <c r="L29" s="2088"/>
      <c r="M29" s="2087">
        <v>203</v>
      </c>
      <c r="N29" s="499"/>
    </row>
    <row r="30" spans="3:14" ht="15">
      <c r="C30" s="501" t="s">
        <v>153</v>
      </c>
      <c r="D30" s="914"/>
      <c r="E30" s="2131">
        <v>-618</v>
      </c>
      <c r="F30" s="2132"/>
      <c r="G30" s="2131">
        <v>-18</v>
      </c>
      <c r="H30" s="2133"/>
      <c r="I30" s="2131">
        <v>0</v>
      </c>
      <c r="J30" s="2162"/>
      <c r="K30" s="2131">
        <v>14</v>
      </c>
      <c r="L30" s="2093"/>
      <c r="M30" s="2131">
        <v>-622</v>
      </c>
      <c r="N30" s="499"/>
    </row>
    <row r="31" spans="3:14" ht="15.75" thickBot="1">
      <c r="C31" s="500" t="s">
        <v>366</v>
      </c>
      <c r="D31" s="497"/>
      <c r="E31" s="2099">
        <v>2944</v>
      </c>
      <c r="F31" s="2106"/>
      <c r="G31" s="2099">
        <v>202</v>
      </c>
      <c r="H31" s="2094"/>
      <c r="I31" s="2099">
        <v>463</v>
      </c>
      <c r="J31" s="2094"/>
      <c r="K31" s="2099">
        <v>-709</v>
      </c>
      <c r="L31" s="2094"/>
      <c r="M31" s="2099">
        <v>2900</v>
      </c>
      <c r="N31" s="499"/>
    </row>
    <row r="32" spans="2:14" ht="15" customHeight="1">
      <c r="B32" s="1989"/>
      <c r="C32" s="2070"/>
      <c r="D32" s="2070"/>
      <c r="E32" s="2070"/>
      <c r="F32" s="2070"/>
      <c r="G32" s="2095"/>
      <c r="H32" s="2095"/>
      <c r="I32" s="2095"/>
      <c r="J32" s="2095"/>
      <c r="K32" s="2095"/>
      <c r="L32" s="2095"/>
      <c r="M32" s="2095"/>
      <c r="N32" s="1089"/>
    </row>
    <row r="33" spans="2:14" ht="15">
      <c r="B33" s="1989"/>
      <c r="C33" s="2115">
        <v>2015</v>
      </c>
      <c r="D33" s="2070"/>
      <c r="E33" s="2070"/>
      <c r="F33" s="2070"/>
      <c r="G33" s="1963"/>
      <c r="H33" s="1964"/>
      <c r="I33" s="1963"/>
      <c r="J33" s="1965"/>
      <c r="K33" s="1963"/>
      <c r="L33" s="1965"/>
      <c r="M33" s="1963"/>
      <c r="N33" s="1089"/>
    </row>
    <row r="34" spans="3:14" ht="15">
      <c r="C34" s="498"/>
      <c r="D34" s="1089"/>
      <c r="E34" s="1089"/>
      <c r="F34" s="1089"/>
      <c r="G34" s="718"/>
      <c r="H34" s="718"/>
      <c r="I34" s="718"/>
      <c r="J34" s="1966"/>
      <c r="K34" s="718"/>
      <c r="L34" s="1966"/>
      <c r="M34" s="718"/>
      <c r="N34" s="1089"/>
    </row>
    <row r="35" spans="3:14" ht="15">
      <c r="C35" s="498" t="s">
        <v>600</v>
      </c>
      <c r="D35" s="1089"/>
      <c r="E35" s="2072">
        <v>31611</v>
      </c>
      <c r="F35" s="1089"/>
      <c r="G35" s="1976">
        <v>0</v>
      </c>
      <c r="H35" s="1967"/>
      <c r="I35" s="2072">
        <v>1298</v>
      </c>
      <c r="J35" s="1968"/>
      <c r="K35" s="2073">
        <v>-149</v>
      </c>
      <c r="L35" s="1968"/>
      <c r="M35" s="2072">
        <v>32760</v>
      </c>
      <c r="N35" s="1089"/>
    </row>
    <row r="36" spans="3:14" ht="15">
      <c r="C36" s="1645" t="s">
        <v>601</v>
      </c>
      <c r="D36" s="1089"/>
      <c r="E36" s="1969">
        <v>31576</v>
      </c>
      <c r="F36" s="1089"/>
      <c r="G36" s="2101">
        <v>0</v>
      </c>
      <c r="H36" s="1967"/>
      <c r="I36" s="1969">
        <v>1184</v>
      </c>
      <c r="J36" s="1968"/>
      <c r="K36" s="1969">
        <v>0</v>
      </c>
      <c r="L36" s="1968"/>
      <c r="M36" s="1969">
        <v>32760</v>
      </c>
      <c r="N36" s="1089"/>
    </row>
    <row r="37" spans="3:14" ht="15">
      <c r="C37" s="497" t="s">
        <v>602</v>
      </c>
      <c r="D37" s="1089"/>
      <c r="E37" s="1970">
        <v>35</v>
      </c>
      <c r="F37" s="1089"/>
      <c r="G37" s="2102">
        <v>0</v>
      </c>
      <c r="H37" s="1967"/>
      <c r="I37" s="1970">
        <v>114</v>
      </c>
      <c r="J37" s="1968"/>
      <c r="K37" s="2102">
        <v>-149</v>
      </c>
      <c r="L37" s="1968"/>
      <c r="M37" s="2074">
        <v>0</v>
      </c>
      <c r="N37" s="1089"/>
    </row>
    <row r="38" spans="3:14" ht="15">
      <c r="C38" s="497"/>
      <c r="D38" s="1089"/>
      <c r="E38" s="1971"/>
      <c r="F38" s="1089"/>
      <c r="G38" s="1967"/>
      <c r="H38" s="1971"/>
      <c r="I38" s="1967"/>
      <c r="J38" s="1968"/>
      <c r="K38" s="1972"/>
      <c r="L38" s="1972"/>
      <c r="M38" s="1967"/>
      <c r="N38" s="1089"/>
    </row>
    <row r="39" spans="3:14" ht="15" customHeight="1">
      <c r="C39" s="2160" t="s">
        <v>718</v>
      </c>
      <c r="D39" s="1089"/>
      <c r="E39" s="1973"/>
      <c r="F39" s="1089"/>
      <c r="G39" s="1967"/>
      <c r="H39" s="1974"/>
      <c r="I39" s="1967"/>
      <c r="J39" s="1968"/>
      <c r="K39" s="1972"/>
      <c r="L39" s="1972"/>
      <c r="M39" s="2163"/>
      <c r="N39" s="1089"/>
    </row>
    <row r="40" spans="3:14" ht="15" customHeight="1">
      <c r="C40" s="669" t="s">
        <v>719</v>
      </c>
      <c r="D40" s="1089"/>
      <c r="E40" s="1975">
        <v>8972</v>
      </c>
      <c r="F40" s="1089"/>
      <c r="G40" s="1976">
        <v>0</v>
      </c>
      <c r="H40" s="1974"/>
      <c r="I40" s="1976">
        <v>524</v>
      </c>
      <c r="J40" s="1967"/>
      <c r="K40" s="1976">
        <v>-64</v>
      </c>
      <c r="L40" s="1971"/>
      <c r="M40" s="2100">
        <v>9432</v>
      </c>
      <c r="N40" s="1089"/>
    </row>
    <row r="41" spans="3:14" ht="15" customHeight="1">
      <c r="C41" s="497" t="s">
        <v>697</v>
      </c>
      <c r="D41" s="1089"/>
      <c r="E41" s="1976">
        <v>-591</v>
      </c>
      <c r="F41" s="1089"/>
      <c r="G41" s="1976">
        <v>0</v>
      </c>
      <c r="H41" s="1974"/>
      <c r="I41" s="1976">
        <v>0</v>
      </c>
      <c r="J41" s="1967"/>
      <c r="K41" s="1976">
        <v>0</v>
      </c>
      <c r="L41" s="1971"/>
      <c r="M41" s="1976">
        <v>-591</v>
      </c>
      <c r="N41" s="1089"/>
    </row>
    <row r="42" spans="3:14" ht="15" customHeight="1">
      <c r="C42" s="2069" t="s">
        <v>364</v>
      </c>
      <c r="D42" s="1089"/>
      <c r="E42" s="1976">
        <v>-5457</v>
      </c>
      <c r="F42" s="1089"/>
      <c r="G42" s="1976">
        <v>0</v>
      </c>
      <c r="H42" s="1977"/>
      <c r="I42" s="1976">
        <v>-59</v>
      </c>
      <c r="J42" s="1967"/>
      <c r="K42" s="1976">
        <v>11</v>
      </c>
      <c r="L42" s="1978"/>
      <c r="M42" s="1976">
        <v>-5505</v>
      </c>
      <c r="N42" s="1089"/>
    </row>
    <row r="43" spans="3:14" ht="15" customHeight="1">
      <c r="C43" s="500" t="s">
        <v>80</v>
      </c>
      <c r="D43" s="1089"/>
      <c r="E43" s="2075">
        <v>2924</v>
      </c>
      <c r="F43" s="2103"/>
      <c r="G43" s="2077">
        <v>0</v>
      </c>
      <c r="H43" s="2076"/>
      <c r="I43" s="2075">
        <v>465</v>
      </c>
      <c r="J43" s="2075"/>
      <c r="K43" s="2077">
        <v>-53</v>
      </c>
      <c r="L43" s="2078"/>
      <c r="M43" s="2075">
        <v>3336</v>
      </c>
      <c r="N43" s="1089"/>
    </row>
    <row r="44" spans="3:14" ht="15" customHeight="1">
      <c r="C44" s="501" t="s">
        <v>64</v>
      </c>
      <c r="D44" s="1089"/>
      <c r="E44" s="1967">
        <v>506</v>
      </c>
      <c r="F44" s="1089"/>
      <c r="G44" s="1976">
        <v>0</v>
      </c>
      <c r="H44" s="1977"/>
      <c r="I44" s="1967">
        <v>14</v>
      </c>
      <c r="J44" s="1967"/>
      <c r="K44" s="1976">
        <v>-227</v>
      </c>
      <c r="L44" s="1971"/>
      <c r="M44" s="1967">
        <v>293</v>
      </c>
      <c r="N44" s="1089"/>
    </row>
    <row r="45" spans="3:14" ht="15" customHeight="1">
      <c r="C45" s="501" t="s">
        <v>153</v>
      </c>
      <c r="D45" s="1089"/>
      <c r="E45" s="1980">
        <v>-471</v>
      </c>
      <c r="F45" s="1089"/>
      <c r="G45" s="1976">
        <v>0</v>
      </c>
      <c r="H45" s="1981"/>
      <c r="I45" s="1980">
        <v>-2</v>
      </c>
      <c r="J45" s="2079"/>
      <c r="K45" s="1980">
        <v>0</v>
      </c>
      <c r="L45" s="2080"/>
      <c r="M45" s="1980">
        <v>-473</v>
      </c>
      <c r="N45" s="1089"/>
    </row>
    <row r="46" spans="3:14" ht="15" customHeight="1" thickBot="1">
      <c r="C46" s="500" t="s">
        <v>366</v>
      </c>
      <c r="D46" s="1089"/>
      <c r="E46" s="2081">
        <v>2959</v>
      </c>
      <c r="F46" s="2104"/>
      <c r="G46" s="2082">
        <v>0</v>
      </c>
      <c r="H46" s="2082"/>
      <c r="I46" s="2082">
        <v>477</v>
      </c>
      <c r="J46" s="2082"/>
      <c r="K46" s="2082">
        <v>-280</v>
      </c>
      <c r="L46" s="2082"/>
      <c r="M46" s="2081">
        <v>3156</v>
      </c>
      <c r="N46" s="1089"/>
    </row>
    <row r="47" spans="3:14" ht="15" customHeight="1">
      <c r="C47" s="1057"/>
      <c r="D47" s="1089"/>
      <c r="E47" s="1089"/>
      <c r="F47" s="1089"/>
      <c r="G47" s="1057"/>
      <c r="H47" s="1057"/>
      <c r="I47" s="698"/>
      <c r="J47" s="699"/>
      <c r="K47" s="699"/>
      <c r="L47" s="699"/>
      <c r="M47" s="2164"/>
      <c r="N47" s="1089"/>
    </row>
    <row r="48" spans="3:14" ht="15" customHeight="1">
      <c r="C48" s="1089"/>
      <c r="D48" s="1089"/>
      <c r="E48" s="1089"/>
      <c r="F48" s="1089"/>
      <c r="G48" s="1089"/>
      <c r="H48" s="1089"/>
      <c r="I48" s="1089"/>
      <c r="J48" s="1089"/>
      <c r="K48" s="1089"/>
      <c r="L48" s="1089"/>
      <c r="M48" s="1089"/>
      <c r="N48" s="1089"/>
    </row>
    <row r="49" spans="3:14" ht="15" customHeight="1">
      <c r="C49" s="1089"/>
      <c r="D49" s="1089"/>
      <c r="E49" s="1089"/>
      <c r="F49" s="1089"/>
      <c r="G49" s="1089"/>
      <c r="H49" s="1089"/>
      <c r="I49" s="1089"/>
      <c r="J49" s="1089"/>
      <c r="K49" s="1089"/>
      <c r="L49" s="1089"/>
      <c r="M49" s="1089"/>
      <c r="N49" s="1089"/>
    </row>
    <row r="50" spans="3:14" ht="15" customHeight="1">
      <c r="C50" s="1089"/>
      <c r="D50" s="1089"/>
      <c r="E50" s="1089"/>
      <c r="F50" s="1089"/>
      <c r="G50" s="1089"/>
      <c r="H50" s="1089"/>
      <c r="I50" s="1089"/>
      <c r="J50" s="1089"/>
      <c r="K50" s="1089"/>
      <c r="L50" s="1089"/>
      <c r="M50" s="1089"/>
      <c r="N50" s="1089"/>
    </row>
    <row r="51" spans="3:14" ht="15" customHeight="1">
      <c r="C51" s="1089"/>
      <c r="D51" s="1089"/>
      <c r="E51" s="1089"/>
      <c r="F51" s="1089"/>
      <c r="G51" s="1089"/>
      <c r="H51" s="1089"/>
      <c r="I51" s="1089"/>
      <c r="J51" s="1089"/>
      <c r="K51" s="1089"/>
      <c r="L51" s="1089"/>
      <c r="M51" s="1089"/>
      <c r="N51" s="1089"/>
    </row>
    <row r="52" spans="3:14" ht="15" customHeight="1">
      <c r="C52" s="1089"/>
      <c r="D52" s="1089"/>
      <c r="E52" s="1089"/>
      <c r="F52" s="1089"/>
      <c r="G52" s="1089"/>
      <c r="H52" s="1089"/>
      <c r="I52" s="1089"/>
      <c r="J52" s="1089"/>
      <c r="K52" s="1089"/>
      <c r="L52" s="1089"/>
      <c r="M52" s="1089"/>
      <c r="N52" s="1089"/>
    </row>
    <row r="53" spans="3:14" ht="15" customHeight="1">
      <c r="C53" s="1089"/>
      <c r="D53" s="1089"/>
      <c r="E53" s="1089"/>
      <c r="F53" s="1089"/>
      <c r="G53" s="1089"/>
      <c r="H53" s="1089"/>
      <c r="I53" s="1089"/>
      <c r="J53" s="1089"/>
      <c r="K53" s="1089"/>
      <c r="L53" s="1089"/>
      <c r="M53" s="1089"/>
      <c r="N53" s="1089"/>
    </row>
    <row r="54" spans="3:14" ht="15" customHeight="1">
      <c r="C54" s="1089"/>
      <c r="D54" s="1089"/>
      <c r="E54" s="1089"/>
      <c r="F54" s="1089"/>
      <c r="G54" s="1089"/>
      <c r="H54" s="1089"/>
      <c r="I54" s="1089"/>
      <c r="J54" s="1089"/>
      <c r="K54" s="1089"/>
      <c r="L54" s="1089"/>
      <c r="M54" s="1089"/>
      <c r="N54" s="1089"/>
    </row>
    <row r="55" spans="3:14" ht="15" customHeight="1">
      <c r="C55" s="1089"/>
      <c r="D55" s="1089"/>
      <c r="E55" s="1089"/>
      <c r="F55" s="1089"/>
      <c r="G55" s="1089"/>
      <c r="H55" s="1089"/>
      <c r="I55" s="1089"/>
      <c r="J55" s="1089"/>
      <c r="K55" s="1089"/>
      <c r="L55" s="1089"/>
      <c r="M55" s="1089"/>
      <c r="N55" s="1089"/>
    </row>
    <row r="56" spans="3:14" ht="15" customHeight="1">
      <c r="C56" s="1089"/>
      <c r="D56" s="1089"/>
      <c r="E56" s="1089"/>
      <c r="F56" s="1089"/>
      <c r="G56" s="1089"/>
      <c r="H56" s="1089"/>
      <c r="I56" s="1089"/>
      <c r="J56" s="1089"/>
      <c r="K56" s="1089"/>
      <c r="L56" s="1089"/>
      <c r="M56" s="1089"/>
      <c r="N56" s="1089"/>
    </row>
    <row r="57" spans="3:14" ht="15" customHeight="1">
      <c r="C57" s="497"/>
      <c r="D57" s="497"/>
      <c r="E57" s="497"/>
      <c r="F57" s="497"/>
      <c r="G57" s="497"/>
      <c r="H57" s="498"/>
      <c r="I57" s="498"/>
      <c r="J57" s="911"/>
      <c r="K57" s="912"/>
      <c r="L57" s="1630"/>
      <c r="M57" s="496"/>
      <c r="N57" s="497"/>
    </row>
    <row r="58" spans="3:14" ht="15" customHeight="1">
      <c r="C58" s="500"/>
      <c r="D58" s="497"/>
      <c r="E58" s="497"/>
      <c r="F58" s="497"/>
      <c r="G58" s="497"/>
      <c r="H58" s="498"/>
      <c r="I58" s="498"/>
      <c r="J58" s="911"/>
      <c r="K58" s="912"/>
      <c r="L58" s="1630"/>
      <c r="M58" s="496"/>
      <c r="N58" s="497"/>
    </row>
    <row r="59" spans="3:14" ht="15" customHeight="1">
      <c r="C59" s="497"/>
      <c r="D59" s="497"/>
      <c r="E59" s="497"/>
      <c r="F59" s="497"/>
      <c r="G59" s="497"/>
      <c r="H59" s="498"/>
      <c r="I59" s="498"/>
      <c r="J59" s="911"/>
      <c r="K59" s="912"/>
      <c r="L59" s="1630"/>
      <c r="M59" s="496"/>
      <c r="N59" s="497"/>
    </row>
    <row r="60" spans="3:14" ht="15" customHeight="1">
      <c r="C60" s="497"/>
      <c r="D60" s="497"/>
      <c r="E60" s="497"/>
      <c r="F60" s="497"/>
      <c r="G60" s="497"/>
      <c r="H60" s="498"/>
      <c r="I60" s="498"/>
      <c r="J60" s="911"/>
      <c r="K60" s="912"/>
      <c r="L60" s="1630"/>
      <c r="M60" s="496"/>
      <c r="N60" s="497"/>
    </row>
    <row r="61" spans="3:14" ht="15" customHeight="1">
      <c r="C61" s="497"/>
      <c r="D61" s="497"/>
      <c r="E61" s="497"/>
      <c r="F61" s="497"/>
      <c r="G61" s="497"/>
      <c r="H61" s="498"/>
      <c r="I61" s="498"/>
      <c r="J61" s="911"/>
      <c r="K61" s="912"/>
      <c r="L61" s="1630"/>
      <c r="M61" s="496"/>
      <c r="N61" s="497"/>
    </row>
    <row r="62" spans="3:14" ht="15" customHeight="1">
      <c r="C62" s="500"/>
      <c r="D62" s="497"/>
      <c r="E62" s="497"/>
      <c r="F62" s="497"/>
      <c r="G62" s="497"/>
      <c r="H62" s="498"/>
      <c r="I62" s="498"/>
      <c r="J62" s="911"/>
      <c r="K62" s="912"/>
      <c r="L62" s="1630"/>
      <c r="M62" s="496"/>
      <c r="N62" s="497"/>
    </row>
    <row r="63" spans="3:14" ht="15" customHeight="1">
      <c r="C63" s="497"/>
      <c r="D63" s="497"/>
      <c r="E63" s="497"/>
      <c r="F63" s="497"/>
      <c r="G63" s="497"/>
      <c r="H63" s="498"/>
      <c r="I63" s="498"/>
      <c r="J63" s="911"/>
      <c r="K63" s="912"/>
      <c r="L63" s="1630"/>
      <c r="M63" s="496"/>
      <c r="N63" s="497"/>
    </row>
    <row r="64" spans="3:14" ht="15" customHeight="1">
      <c r="C64" s="497"/>
      <c r="D64" s="497"/>
      <c r="E64" s="497"/>
      <c r="F64" s="497"/>
      <c r="G64" s="497"/>
      <c r="H64" s="498"/>
      <c r="I64" s="498"/>
      <c r="J64" s="911"/>
      <c r="K64" s="912"/>
      <c r="L64" s="1630"/>
      <c r="M64" s="496"/>
      <c r="N64" s="497"/>
    </row>
    <row r="65" spans="3:14" ht="15" customHeight="1">
      <c r="C65" s="501"/>
      <c r="D65" s="497"/>
      <c r="E65" s="497"/>
      <c r="F65" s="497"/>
      <c r="G65" s="497"/>
      <c r="H65" s="498"/>
      <c r="I65" s="498"/>
      <c r="J65" s="911"/>
      <c r="K65" s="912"/>
      <c r="L65" s="1630"/>
      <c r="M65" s="496"/>
      <c r="N65" s="497"/>
    </row>
    <row r="66" spans="2:14" ht="15" customHeight="1" thickBot="1">
      <c r="B66" s="1987"/>
      <c r="C66" s="1986"/>
      <c r="D66" s="1986"/>
      <c r="E66" s="1986"/>
      <c r="F66" s="1986"/>
      <c r="G66" s="1986"/>
      <c r="H66" s="1987"/>
      <c r="I66" s="1988"/>
      <c r="J66" s="1988"/>
      <c r="K66" s="1988"/>
      <c r="L66" s="1988"/>
      <c r="M66" s="1987"/>
      <c r="N66" s="1987"/>
    </row>
  </sheetData>
  <sheetProtection/>
  <mergeCells count="7">
    <mergeCell ref="C12:M12"/>
    <mergeCell ref="C14:M14"/>
    <mergeCell ref="C15:M15"/>
    <mergeCell ref="C16:M16"/>
    <mergeCell ref="C1:L1"/>
    <mergeCell ref="B3:L3"/>
    <mergeCell ref="C13:N13"/>
  </mergeCells>
  <printOptions/>
  <pageMargins left="0.236220472440945" right="0.118110236220472" top="0.15748031496063" bottom="0.590551181102362" header="0.15748031496063" footer="0.15748031496063"/>
  <pageSetup fitToHeight="6" horizontalDpi="600" verticalDpi="600" orientation="portrait" paperSize="9" scale="62" r:id="rId1"/>
  <headerFooter alignWithMargins="0">
    <oddFooter>&amp;LTelkom SA SOC Limited Condensed Annual Report
&amp;D - &amp;T
&amp;A&amp;RPage &amp;P of &amp;N</oddFooter>
  </headerFooter>
</worksheet>
</file>

<file path=xl/worksheets/sheet11.xml><?xml version="1.0" encoding="utf-8"?>
<worksheet xmlns="http://schemas.openxmlformats.org/spreadsheetml/2006/main" xmlns:r="http://schemas.openxmlformats.org/officeDocument/2006/relationships">
  <sheetPr>
    <tabColor rgb="FF92D050"/>
  </sheetPr>
  <dimension ref="A1:R33"/>
  <sheetViews>
    <sheetView view="pageBreakPreview" zoomScale="90" zoomScaleNormal="80" zoomScaleSheetLayoutView="90" zoomScalePageLayoutView="0" workbookViewId="0" topLeftCell="A1">
      <selection activeCell="C26" sqref="C26"/>
    </sheetView>
  </sheetViews>
  <sheetFormatPr defaultColWidth="9.140625" defaultRowHeight="12.75"/>
  <cols>
    <col min="1" max="1" width="1.7109375" style="33" customWidth="1"/>
    <col min="2" max="2" width="4.7109375" style="33" customWidth="1"/>
    <col min="3" max="3" width="79.140625" style="125" customWidth="1"/>
    <col min="4" max="4" width="0.85546875" style="33" customWidth="1"/>
    <col min="5" max="5" width="0.85546875" style="33" hidden="1" customWidth="1"/>
    <col min="6" max="6" width="16.7109375" style="33" hidden="1" customWidth="1"/>
    <col min="7" max="9" width="0.85546875" style="33" customWidth="1"/>
    <col min="10" max="10" width="16.7109375" style="33" customWidth="1"/>
    <col min="11" max="11" width="0.5625" style="33" customWidth="1"/>
    <col min="12" max="12" width="0.85546875" style="190" customWidth="1"/>
    <col min="13" max="13" width="0.85546875" style="157" hidden="1" customWidth="1"/>
    <col min="14" max="14" width="0.85546875" style="230" customWidth="1"/>
    <col min="15" max="15" width="16.7109375" style="33" customWidth="1"/>
    <col min="16" max="17" width="0.85546875" style="33" customWidth="1"/>
    <col min="18" max="18" width="16.8515625" style="33" hidden="1" customWidth="1"/>
    <col min="19" max="16384" width="9.140625" style="124" customWidth="1"/>
  </cols>
  <sheetData>
    <row r="1" spans="4:18" ht="15.75" customHeight="1">
      <c r="D1" s="229"/>
      <c r="E1" s="229"/>
      <c r="F1" s="229" t="s">
        <v>84</v>
      </c>
      <c r="G1" s="229"/>
      <c r="H1" s="229"/>
      <c r="I1" s="229"/>
      <c r="J1" s="229" t="s">
        <v>84</v>
      </c>
      <c r="K1" s="229"/>
      <c r="L1" s="294"/>
      <c r="M1" s="538"/>
      <c r="N1" s="234"/>
      <c r="O1" s="229" t="s">
        <v>84</v>
      </c>
      <c r="P1" s="229"/>
      <c r="Q1" s="229"/>
      <c r="R1" s="270" t="s">
        <v>42</v>
      </c>
    </row>
    <row r="2" spans="2:18" ht="19.5" customHeight="1">
      <c r="B2" s="32" t="str">
        <f>Contents!C11</f>
        <v>Notes to the condensed consolidated provisional annual financial statements</v>
      </c>
      <c r="D2" s="163"/>
      <c r="E2" s="163"/>
      <c r="G2" s="163"/>
      <c r="H2" s="163"/>
      <c r="I2" s="163"/>
      <c r="L2" s="293"/>
      <c r="M2" s="292"/>
      <c r="N2" s="291"/>
      <c r="P2" s="163"/>
      <c r="Q2" s="163"/>
      <c r="R2" s="268" t="str">
        <f>F7&amp;" "&amp;R1</f>
        <v>Roman calendar Y/E Adjustments</v>
      </c>
    </row>
    <row r="3" spans="2:18" ht="19.5" customHeight="1">
      <c r="B3" s="329" t="s">
        <v>279</v>
      </c>
      <c r="R3" s="268"/>
    </row>
    <row r="4" spans="1:18" ht="19.5" customHeight="1" thickBot="1">
      <c r="A4" s="150"/>
      <c r="B4" s="231"/>
      <c r="C4" s="128"/>
      <c r="D4" s="127"/>
      <c r="E4" s="127"/>
      <c r="F4" s="127"/>
      <c r="G4" s="127"/>
      <c r="H4" s="127"/>
      <c r="I4" s="127"/>
      <c r="J4" s="127"/>
      <c r="K4" s="127"/>
      <c r="L4" s="127"/>
      <c r="M4" s="154"/>
      <c r="N4" s="154"/>
      <c r="O4" s="161"/>
      <c r="P4" s="127"/>
      <c r="R4" s="265"/>
    </row>
    <row r="5" spans="2:18" ht="15" customHeight="1" hidden="1" thickBot="1">
      <c r="B5" s="157"/>
      <c r="C5" s="156"/>
      <c r="D5" s="538"/>
      <c r="E5" s="538"/>
      <c r="F5" s="538" t="str">
        <f>'[3]Control'!$G$20&amp;" "&amp;'[3]Control'!E20&amp;","</f>
        <v>Non-YEClose Month Last day of month,</v>
      </c>
      <c r="G5" s="538"/>
      <c r="H5" s="538"/>
      <c r="I5" s="538"/>
      <c r="J5" s="538" t="str">
        <f>'[3]Control'!$G$21&amp;" "&amp;'[3]Control'!E21&amp;","</f>
        <v>March 31,</v>
      </c>
      <c r="K5" s="538"/>
      <c r="L5" s="538"/>
      <c r="M5" s="538"/>
      <c r="N5" s="538"/>
      <c r="O5" s="267" t="str">
        <f>'[3]Control'!$F$8&amp;" "&amp;'[3]Control'!D8&amp;","</f>
        <v>March 31,</v>
      </c>
      <c r="P5" s="538"/>
      <c r="Q5" s="538"/>
      <c r="R5" s="265"/>
    </row>
    <row r="6" spans="2:18" ht="15" customHeight="1">
      <c r="B6" s="157"/>
      <c r="C6" s="156"/>
      <c r="D6" s="538"/>
      <c r="E6" s="538"/>
      <c r="F6" s="538"/>
      <c r="G6" s="538"/>
      <c r="H6" s="538"/>
      <c r="I6" s="538"/>
      <c r="J6" s="156" t="s">
        <v>50</v>
      </c>
      <c r="K6" s="156"/>
      <c r="L6" s="156"/>
      <c r="M6" s="156"/>
      <c r="N6" s="351"/>
      <c r="O6" s="719"/>
      <c r="P6" s="302"/>
      <c r="Q6" s="538"/>
      <c r="R6" s="265"/>
    </row>
    <row r="7" spans="2:18" ht="15" customHeight="1">
      <c r="B7" s="157"/>
      <c r="C7" s="156"/>
      <c r="D7" s="538"/>
      <c r="E7" s="538"/>
      <c r="F7" s="538" t="str">
        <f>'[3]Control'!$F$20</f>
        <v>Roman calendar Y/E</v>
      </c>
      <c r="G7" s="538"/>
      <c r="H7" s="538"/>
      <c r="I7" s="538"/>
      <c r="J7" s="156">
        <v>2011</v>
      </c>
      <c r="K7" s="156"/>
      <c r="L7" s="156"/>
      <c r="M7" s="156"/>
      <c r="N7" s="351"/>
      <c r="O7" s="719">
        <v>2012</v>
      </c>
      <c r="P7" s="302"/>
      <c r="Q7" s="538"/>
      <c r="R7" s="263"/>
    </row>
    <row r="8" spans="2:18" ht="15" customHeight="1" thickBot="1">
      <c r="B8" s="154"/>
      <c r="C8" s="153"/>
      <c r="D8" s="152"/>
      <c r="E8" s="152"/>
      <c r="F8" s="152" t="s">
        <v>51</v>
      </c>
      <c r="G8" s="152"/>
      <c r="H8" s="152"/>
      <c r="I8" s="152"/>
      <c r="J8" s="153" t="s">
        <v>51</v>
      </c>
      <c r="K8" s="153"/>
      <c r="L8" s="153"/>
      <c r="M8" s="153"/>
      <c r="N8" s="723"/>
      <c r="O8" s="722" t="s">
        <v>51</v>
      </c>
      <c r="P8" s="343"/>
      <c r="Q8" s="290"/>
      <c r="R8" s="262"/>
    </row>
    <row r="9" spans="1:18" ht="6" customHeight="1">
      <c r="A9" s="150"/>
      <c r="B9" s="149"/>
      <c r="C9" s="148"/>
      <c r="D9" s="195"/>
      <c r="E9" s="195"/>
      <c r="F9" s="147"/>
      <c r="G9" s="195"/>
      <c r="H9" s="195"/>
      <c r="I9" s="195"/>
      <c r="J9" s="195"/>
      <c r="K9" s="195"/>
      <c r="L9" s="195"/>
      <c r="M9" s="195"/>
      <c r="N9" s="341"/>
      <c r="O9" s="342"/>
      <c r="P9" s="341"/>
      <c r="Q9" s="195"/>
      <c r="R9" s="289"/>
    </row>
    <row r="10" spans="1:18" ht="19.5" customHeight="1">
      <c r="A10" s="141"/>
      <c r="B10" s="140" t="s">
        <v>10</v>
      </c>
      <c r="C10" s="288" t="str">
        <f>'[4]Contents'!C15</f>
        <v>Other income</v>
      </c>
      <c r="D10" s="223"/>
      <c r="E10" s="223"/>
      <c r="F10" s="228">
        <f>SUM(F11,F23:F24)</f>
        <v>-62000000</v>
      </c>
      <c r="G10" s="244"/>
      <c r="H10" s="244"/>
      <c r="I10" s="244"/>
      <c r="J10" s="687"/>
      <c r="K10" s="687"/>
      <c r="L10" s="687"/>
      <c r="M10" s="687"/>
      <c r="N10" s="376"/>
      <c r="O10" s="365"/>
      <c r="P10" s="336"/>
      <c r="Q10" s="248"/>
      <c r="R10" s="247"/>
    </row>
    <row r="11" spans="1:18" ht="28.5" customHeight="1">
      <c r="A11" s="132"/>
      <c r="B11" s="132"/>
      <c r="C11" s="131" t="s">
        <v>239</v>
      </c>
      <c r="D11" s="223"/>
      <c r="E11" s="223"/>
      <c r="F11" s="228">
        <f>+F12+F13</f>
        <v>-78000000</v>
      </c>
      <c r="G11" s="244"/>
      <c r="H11" s="244"/>
      <c r="I11" s="287"/>
      <c r="J11" s="375"/>
      <c r="K11" s="374"/>
      <c r="L11" s="687"/>
      <c r="M11" s="687"/>
      <c r="N11" s="373"/>
      <c r="O11" s="372"/>
      <c r="P11" s="339"/>
      <c r="Q11" s="248"/>
      <c r="R11" s="260"/>
    </row>
    <row r="12" spans="1:18" ht="19.5" customHeight="1">
      <c r="A12" s="132"/>
      <c r="B12" s="132"/>
      <c r="C12" s="243" t="s">
        <v>187</v>
      </c>
      <c r="D12" s="165"/>
      <c r="E12" s="165"/>
      <c r="F12" s="228">
        <f>R12+IF(ISNUMBER(#REF!),#REF!,0)</f>
        <v>-3000000</v>
      </c>
      <c r="G12" s="228"/>
      <c r="H12" s="228"/>
      <c r="I12" s="286"/>
      <c r="J12" s="371"/>
      <c r="K12" s="367"/>
      <c r="L12" s="362"/>
      <c r="M12" s="687"/>
      <c r="N12" s="366"/>
      <c r="O12" s="369"/>
      <c r="P12" s="349"/>
      <c r="Q12" s="248"/>
      <c r="R12" s="247">
        <f>(-3)*1000000</f>
        <v>-3000000</v>
      </c>
    </row>
    <row r="13" spans="1:18" ht="19.5" customHeight="1">
      <c r="A13" s="132"/>
      <c r="B13" s="132"/>
      <c r="C13" s="243" t="s">
        <v>118</v>
      </c>
      <c r="D13" s="165"/>
      <c r="E13" s="165"/>
      <c r="F13" s="228">
        <f>R13+IF(ISNUMBER(#REF!),#REF!,0)</f>
        <v>-75000000</v>
      </c>
      <c r="G13" s="228"/>
      <c r="H13" s="228"/>
      <c r="I13" s="286"/>
      <c r="J13" s="370"/>
      <c r="K13" s="367"/>
      <c r="L13" s="362"/>
      <c r="M13" s="687"/>
      <c r="N13" s="366"/>
      <c r="O13" s="368"/>
      <c r="P13" s="349"/>
      <c r="Q13" s="248"/>
      <c r="R13" s="247">
        <f>-126000000+51000000</f>
        <v>-75000000</v>
      </c>
    </row>
    <row r="14" spans="1:18" ht="3" customHeight="1">
      <c r="A14" s="132"/>
      <c r="B14" s="132"/>
      <c r="C14" s="243"/>
      <c r="D14" s="165"/>
      <c r="E14" s="165"/>
      <c r="F14" s="228"/>
      <c r="G14" s="228"/>
      <c r="H14" s="228"/>
      <c r="I14" s="286"/>
      <c r="J14" s="362"/>
      <c r="K14" s="367"/>
      <c r="L14" s="362"/>
      <c r="M14" s="687"/>
      <c r="N14" s="366"/>
      <c r="O14" s="365"/>
      <c r="P14" s="338"/>
      <c r="Q14" s="248"/>
      <c r="R14" s="247"/>
    </row>
    <row r="15" spans="1:18" ht="19.5" customHeight="1" hidden="1">
      <c r="A15" s="132"/>
      <c r="B15" s="132"/>
      <c r="C15" s="131" t="s">
        <v>186</v>
      </c>
      <c r="D15" s="165"/>
      <c r="E15" s="165"/>
      <c r="F15" s="228">
        <f>SUM(F16:F20)</f>
        <v>0</v>
      </c>
      <c r="G15" s="228"/>
      <c r="H15" s="228"/>
      <c r="I15" s="286"/>
      <c r="J15" s="362"/>
      <c r="K15" s="367"/>
      <c r="L15" s="362"/>
      <c r="M15" s="687"/>
      <c r="N15" s="366"/>
      <c r="O15" s="365"/>
      <c r="P15" s="338"/>
      <c r="Q15" s="248"/>
      <c r="R15" s="247"/>
    </row>
    <row r="16" spans="1:18" ht="19.5" customHeight="1" hidden="1">
      <c r="A16" s="132"/>
      <c r="B16" s="132"/>
      <c r="C16" s="243" t="s">
        <v>185</v>
      </c>
      <c r="D16" s="165"/>
      <c r="E16" s="165"/>
      <c r="F16" s="228"/>
      <c r="G16" s="228"/>
      <c r="H16" s="228"/>
      <c r="I16" s="286"/>
      <c r="J16" s="362"/>
      <c r="K16" s="367"/>
      <c r="L16" s="362"/>
      <c r="M16" s="687"/>
      <c r="N16" s="366"/>
      <c r="O16" s="369"/>
      <c r="P16" s="338"/>
      <c r="Q16" s="248"/>
      <c r="R16" s="260"/>
    </row>
    <row r="17" spans="1:18" ht="19.5" customHeight="1" hidden="1">
      <c r="A17" s="132"/>
      <c r="B17" s="132"/>
      <c r="C17" s="243" t="s">
        <v>184</v>
      </c>
      <c r="D17" s="165"/>
      <c r="E17" s="165"/>
      <c r="F17" s="228"/>
      <c r="G17" s="228"/>
      <c r="H17" s="228"/>
      <c r="I17" s="286"/>
      <c r="J17" s="362"/>
      <c r="K17" s="367"/>
      <c r="L17" s="362"/>
      <c r="M17" s="687"/>
      <c r="N17" s="366"/>
      <c r="O17" s="355"/>
      <c r="P17" s="338"/>
      <c r="Q17" s="248"/>
      <c r="R17" s="247"/>
    </row>
    <row r="18" spans="1:18" ht="19.5" customHeight="1" hidden="1">
      <c r="A18" s="132"/>
      <c r="B18" s="132"/>
      <c r="C18" s="243" t="s">
        <v>183</v>
      </c>
      <c r="D18" s="165"/>
      <c r="E18" s="165"/>
      <c r="F18" s="228"/>
      <c r="G18" s="228"/>
      <c r="H18" s="228"/>
      <c r="I18" s="286"/>
      <c r="J18" s="362"/>
      <c r="K18" s="367"/>
      <c r="L18" s="362"/>
      <c r="M18" s="687"/>
      <c r="N18" s="366"/>
      <c r="O18" s="355"/>
      <c r="P18" s="338"/>
      <c r="Q18" s="248"/>
      <c r="R18" s="247"/>
    </row>
    <row r="19" spans="1:18" ht="19.5" customHeight="1" hidden="1">
      <c r="A19" s="132"/>
      <c r="B19" s="132"/>
      <c r="C19" s="243" t="s">
        <v>178</v>
      </c>
      <c r="D19" s="165"/>
      <c r="E19" s="165"/>
      <c r="F19" s="228"/>
      <c r="G19" s="228"/>
      <c r="H19" s="228"/>
      <c r="I19" s="286"/>
      <c r="J19" s="362"/>
      <c r="K19" s="367"/>
      <c r="L19" s="362"/>
      <c r="M19" s="687"/>
      <c r="N19" s="366"/>
      <c r="O19" s="355"/>
      <c r="P19" s="338"/>
      <c r="Q19" s="248"/>
      <c r="R19" s="247"/>
    </row>
    <row r="20" spans="1:18" ht="19.5" customHeight="1" hidden="1">
      <c r="A20" s="132"/>
      <c r="B20" s="132"/>
      <c r="C20" s="243" t="s">
        <v>182</v>
      </c>
      <c r="D20" s="165"/>
      <c r="E20" s="165"/>
      <c r="F20" s="228"/>
      <c r="G20" s="228"/>
      <c r="H20" s="228"/>
      <c r="I20" s="286"/>
      <c r="J20" s="362"/>
      <c r="K20" s="367"/>
      <c r="L20" s="362"/>
      <c r="M20" s="687"/>
      <c r="N20" s="366"/>
      <c r="O20" s="355"/>
      <c r="P20" s="338"/>
      <c r="Q20" s="248"/>
      <c r="R20" s="247"/>
    </row>
    <row r="21" spans="1:18" ht="5.25" customHeight="1" hidden="1">
      <c r="A21" s="132"/>
      <c r="B21" s="132"/>
      <c r="C21" s="243"/>
      <c r="D21" s="165"/>
      <c r="E21" s="165"/>
      <c r="F21" s="228"/>
      <c r="G21" s="228"/>
      <c r="H21" s="228"/>
      <c r="I21" s="286"/>
      <c r="J21" s="362"/>
      <c r="K21" s="367"/>
      <c r="L21" s="362"/>
      <c r="M21" s="687"/>
      <c r="N21" s="366"/>
      <c r="O21" s="355"/>
      <c r="P21" s="338"/>
      <c r="Q21" s="248"/>
      <c r="R21" s="247"/>
    </row>
    <row r="22" spans="1:18" ht="23.25" customHeight="1">
      <c r="A22" s="132"/>
      <c r="B22" s="132"/>
      <c r="C22" s="536" t="s">
        <v>181</v>
      </c>
      <c r="D22" s="165"/>
      <c r="E22" s="165"/>
      <c r="F22" s="228"/>
      <c r="G22" s="228"/>
      <c r="H22" s="228"/>
      <c r="I22" s="286"/>
      <c r="J22" s="362"/>
      <c r="K22" s="367"/>
      <c r="L22" s="362"/>
      <c r="M22" s="739"/>
      <c r="N22" s="366"/>
      <c r="O22" s="365"/>
      <c r="P22" s="338"/>
      <c r="Q22" s="248"/>
      <c r="R22" s="247"/>
    </row>
    <row r="23" spans="1:18" ht="18.75" customHeight="1">
      <c r="A23" s="132" t="s">
        <v>84</v>
      </c>
      <c r="B23" s="132"/>
      <c r="C23" s="536" t="s">
        <v>281</v>
      </c>
      <c r="D23" s="165"/>
      <c r="E23" s="165"/>
      <c r="F23" s="228">
        <f>R23+IF(ISNUMBER(#REF!),#REF!,0)</f>
        <v>20000000</v>
      </c>
      <c r="G23" s="228"/>
      <c r="H23" s="228"/>
      <c r="I23" s="285"/>
      <c r="J23" s="364"/>
      <c r="K23" s="363"/>
      <c r="L23" s="362"/>
      <c r="M23" s="687"/>
      <c r="N23" s="361"/>
      <c r="O23" s="360"/>
      <c r="P23" s="337"/>
      <c r="Q23" s="248"/>
      <c r="R23" s="247">
        <f>-147000000+167000000</f>
        <v>20000000</v>
      </c>
    </row>
    <row r="24" spans="1:18" ht="19.5" customHeight="1" hidden="1">
      <c r="A24" s="132" t="s">
        <v>84</v>
      </c>
      <c r="B24" s="132"/>
      <c r="C24" s="536" t="s">
        <v>265</v>
      </c>
      <c r="D24" s="165"/>
      <c r="E24" s="165"/>
      <c r="F24" s="228">
        <f>R24+IF(ISNUMBER(#REF!),#REF!,0)</f>
        <v>-4000000</v>
      </c>
      <c r="G24" s="228"/>
      <c r="H24" s="228"/>
      <c r="I24" s="285"/>
      <c r="J24" s="364">
        <v>0</v>
      </c>
      <c r="K24" s="363"/>
      <c r="L24" s="362"/>
      <c r="M24" s="687"/>
      <c r="N24" s="361"/>
      <c r="O24" s="360">
        <v>0</v>
      </c>
      <c r="P24" s="337"/>
      <c r="Q24" s="248"/>
      <c r="R24" s="247">
        <v>-4000000</v>
      </c>
    </row>
    <row r="25" spans="1:18" ht="5.25" customHeight="1">
      <c r="A25" s="132"/>
      <c r="B25" s="132"/>
      <c r="D25" s="165"/>
      <c r="E25" s="165"/>
      <c r="F25" s="228"/>
      <c r="G25" s="228"/>
      <c r="H25" s="228"/>
      <c r="I25" s="228"/>
      <c r="J25" s="684"/>
      <c r="K25" s="684"/>
      <c r="L25" s="684"/>
      <c r="M25" s="248"/>
      <c r="N25" s="336"/>
      <c r="O25" s="340"/>
      <c r="P25" s="336"/>
      <c r="Q25" s="248"/>
      <c r="R25" s="247"/>
    </row>
    <row r="26" spans="1:18" ht="45" customHeight="1">
      <c r="A26" s="132"/>
      <c r="B26" s="132"/>
      <c r="C26" s="83"/>
      <c r="D26" s="165"/>
      <c r="E26" s="165"/>
      <c r="F26" s="228"/>
      <c r="G26" s="228"/>
      <c r="H26" s="228"/>
      <c r="I26" s="228"/>
      <c r="J26" s="701"/>
      <c r="K26" s="701"/>
      <c r="L26" s="701"/>
      <c r="M26" s="248"/>
      <c r="N26" s="336"/>
      <c r="O26" s="340"/>
      <c r="P26" s="336"/>
      <c r="Q26" s="248"/>
      <c r="R26" s="247"/>
    </row>
    <row r="27" spans="1:18" ht="4.5" customHeight="1">
      <c r="A27" s="132"/>
      <c r="B27" s="132"/>
      <c r="C27" s="702"/>
      <c r="D27" s="165"/>
      <c r="E27" s="165"/>
      <c r="F27" s="228"/>
      <c r="G27" s="228"/>
      <c r="H27" s="228"/>
      <c r="I27" s="228"/>
      <c r="J27" s="701"/>
      <c r="K27" s="701"/>
      <c r="L27" s="701"/>
      <c r="M27" s="248"/>
      <c r="N27" s="336"/>
      <c r="O27" s="340"/>
      <c r="P27" s="336"/>
      <c r="Q27" s="248"/>
      <c r="R27" s="247"/>
    </row>
    <row r="28" spans="1:18" ht="37.5" customHeight="1" hidden="1">
      <c r="A28" s="132"/>
      <c r="B28" s="132"/>
      <c r="C28" s="502" t="s">
        <v>238</v>
      </c>
      <c r="D28" s="222"/>
      <c r="E28" s="222"/>
      <c r="F28" s="222"/>
      <c r="G28" s="222"/>
      <c r="H28" s="222"/>
      <c r="I28" s="222"/>
      <c r="J28" s="685"/>
      <c r="K28" s="685"/>
      <c r="L28" s="284"/>
      <c r="M28" s="284"/>
      <c r="N28" s="340"/>
      <c r="O28" s="340"/>
      <c r="P28" s="346"/>
      <c r="Q28" s="276"/>
      <c r="R28" s="247"/>
    </row>
    <row r="29" spans="1:18" ht="3.75" customHeight="1" hidden="1">
      <c r="A29" s="132"/>
      <c r="B29" s="132"/>
      <c r="C29" s="536"/>
      <c r="D29" s="222"/>
      <c r="E29" s="222"/>
      <c r="F29" s="222"/>
      <c r="G29" s="222"/>
      <c r="H29" s="222"/>
      <c r="I29" s="222"/>
      <c r="J29" s="685"/>
      <c r="K29" s="685"/>
      <c r="L29" s="284"/>
      <c r="M29" s="284"/>
      <c r="N29" s="340"/>
      <c r="O29" s="340"/>
      <c r="P29" s="346"/>
      <c r="Q29" s="276"/>
      <c r="R29" s="247"/>
    </row>
    <row r="30" spans="1:18" ht="44.25" customHeight="1" hidden="1">
      <c r="A30" s="132"/>
      <c r="B30" s="173"/>
      <c r="C30" s="536" t="s">
        <v>264</v>
      </c>
      <c r="D30" s="536"/>
      <c r="E30" s="536"/>
      <c r="F30" s="283"/>
      <c r="G30" s="283"/>
      <c r="H30" s="283"/>
      <c r="I30" s="283"/>
      <c r="J30" s="278"/>
      <c r="K30" s="278"/>
      <c r="L30" s="278"/>
      <c r="M30" s="277"/>
      <c r="N30" s="348"/>
      <c r="O30" s="347"/>
      <c r="P30" s="346"/>
      <c r="Q30" s="276"/>
      <c r="R30" s="247"/>
    </row>
    <row r="31" spans="1:18" ht="6" customHeight="1">
      <c r="A31" s="132"/>
      <c r="B31" s="173"/>
      <c r="C31" s="536"/>
      <c r="D31" s="536"/>
      <c r="E31" s="536"/>
      <c r="F31" s="283"/>
      <c r="G31" s="283"/>
      <c r="H31" s="283"/>
      <c r="I31" s="283"/>
      <c r="J31" s="278"/>
      <c r="K31" s="278"/>
      <c r="L31" s="278"/>
      <c r="M31" s="277"/>
      <c r="N31" s="348"/>
      <c r="O31" s="347"/>
      <c r="P31" s="346"/>
      <c r="Q31" s="276"/>
      <c r="R31" s="247"/>
    </row>
    <row r="32" spans="1:18" ht="4.5" customHeight="1" thickBot="1">
      <c r="A32" s="132"/>
      <c r="B32" s="237"/>
      <c r="C32" s="659"/>
      <c r="D32" s="282"/>
      <c r="E32" s="282"/>
      <c r="F32" s="281"/>
      <c r="G32" s="281"/>
      <c r="H32" s="281"/>
      <c r="I32" s="281"/>
      <c r="J32" s="280"/>
      <c r="K32" s="280"/>
      <c r="L32" s="280"/>
      <c r="M32" s="279"/>
      <c r="N32" s="345"/>
      <c r="O32" s="345"/>
      <c r="P32" s="346"/>
      <c r="Q32" s="276"/>
      <c r="R32" s="247"/>
    </row>
    <row r="33" spans="1:18" ht="19.5" customHeight="1" thickBot="1">
      <c r="A33" s="132"/>
      <c r="B33" s="237"/>
      <c r="C33" s="236"/>
      <c r="D33" s="235"/>
      <c r="E33" s="235"/>
      <c r="F33" s="235"/>
      <c r="G33" s="235"/>
      <c r="H33" s="235"/>
      <c r="I33" s="235"/>
      <c r="J33" s="253"/>
      <c r="K33" s="684"/>
      <c r="L33" s="684"/>
      <c r="M33" s="248"/>
      <c r="N33" s="251"/>
      <c r="O33" s="252"/>
      <c r="P33" s="251"/>
      <c r="Q33" s="248"/>
      <c r="R33" s="247"/>
    </row>
  </sheetData>
  <sheetProtection/>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Limited Annual Report
&amp;D - &amp;T
&amp;A&amp;RPage &amp;P of &amp;N</oddFooter>
  </headerFooter>
</worksheet>
</file>

<file path=xl/worksheets/sheet12.xml><?xml version="1.0" encoding="utf-8"?>
<worksheet xmlns="http://schemas.openxmlformats.org/spreadsheetml/2006/main" xmlns:r="http://schemas.openxmlformats.org/officeDocument/2006/relationships">
  <dimension ref="A1:F40"/>
  <sheetViews>
    <sheetView view="pageBreakPreview" zoomScale="80" zoomScaleNormal="80" zoomScaleSheetLayoutView="80" zoomScalePageLayoutView="0" workbookViewId="0" topLeftCell="A1">
      <selection activeCell="C8" sqref="C8"/>
    </sheetView>
  </sheetViews>
  <sheetFormatPr defaultColWidth="9.140625" defaultRowHeight="12.75"/>
  <cols>
    <col min="1" max="1" width="1.7109375" style="33" customWidth="1"/>
    <col min="2" max="2" width="4.7109375" style="33" customWidth="1"/>
    <col min="3" max="3" width="81.28125" style="125" customWidth="1"/>
    <col min="4" max="4" width="0.85546875" style="33" customWidth="1"/>
    <col min="5" max="5" width="16.7109375" style="33" customWidth="1"/>
    <col min="6" max="6" width="16.7109375" style="230" customWidth="1"/>
    <col min="7" max="16384" width="9.140625" style="124" customWidth="1"/>
  </cols>
  <sheetData>
    <row r="1" spans="2:6" ht="31.5" customHeight="1">
      <c r="B1" s="2236"/>
      <c r="C1" s="2236"/>
      <c r="D1" s="2236"/>
      <c r="E1" s="2236"/>
      <c r="F1" s="2236"/>
    </row>
    <row r="2" spans="2:6" ht="19.5" customHeight="1">
      <c r="B2" s="32" t="s">
        <v>267</v>
      </c>
      <c r="D2" s="163"/>
      <c r="E2" s="162"/>
      <c r="F2" s="271"/>
    </row>
    <row r="3" ht="19.5" customHeight="1">
      <c r="B3" s="518" t="s">
        <v>452</v>
      </c>
    </row>
    <row r="4" spans="1:6" ht="18" customHeight="1" thickBot="1">
      <c r="A4" s="150"/>
      <c r="B4" s="231"/>
      <c r="C4" s="128"/>
      <c r="D4" s="154"/>
      <c r="E4" s="269"/>
      <c r="F4" s="269"/>
    </row>
    <row r="5" spans="2:6" ht="18" customHeight="1">
      <c r="B5" s="157"/>
      <c r="C5" s="156"/>
      <c r="D5" s="795"/>
      <c r="E5" s="794"/>
      <c r="F5" s="720"/>
    </row>
    <row r="6" spans="2:6" ht="18" customHeight="1">
      <c r="B6" s="157"/>
      <c r="C6" s="156"/>
      <c r="D6" s="796"/>
      <c r="E6" s="797"/>
      <c r="F6" s="1720" t="s">
        <v>50</v>
      </c>
    </row>
    <row r="7" spans="2:6" ht="15" customHeight="1">
      <c r="B7" s="157"/>
      <c r="C7" s="156"/>
      <c r="D7" s="795"/>
      <c r="E7" s="794">
        <v>2016</v>
      </c>
      <c r="F7" s="156">
        <v>2015</v>
      </c>
    </row>
    <row r="8" spans="2:6" ht="15" customHeight="1" thickBot="1">
      <c r="B8" s="154"/>
      <c r="C8" s="153"/>
      <c r="D8" s="798"/>
      <c r="E8" s="802" t="s">
        <v>51</v>
      </c>
      <c r="F8" s="153" t="s">
        <v>51</v>
      </c>
    </row>
    <row r="9" spans="1:6" ht="6" customHeight="1">
      <c r="A9" s="150"/>
      <c r="B9" s="226"/>
      <c r="C9" s="225"/>
      <c r="D9" s="796"/>
      <c r="E9" s="803"/>
      <c r="F9" s="195"/>
    </row>
    <row r="10" spans="1:6" s="246" customFormat="1" ht="17.25" customHeight="1">
      <c r="A10" s="254"/>
      <c r="B10" s="714" t="s">
        <v>8</v>
      </c>
      <c r="C10" s="259" t="s">
        <v>566</v>
      </c>
      <c r="D10" s="799"/>
      <c r="E10" s="804"/>
      <c r="F10" s="248"/>
    </row>
    <row r="11" spans="1:6" s="246" customFormat="1" ht="17.25" customHeight="1">
      <c r="A11" s="254"/>
      <c r="B11" s="714"/>
      <c r="C11" s="250"/>
      <c r="D11" s="799"/>
      <c r="E11" s="804"/>
      <c r="F11" s="248"/>
    </row>
    <row r="12" spans="1:6" s="246" customFormat="1" ht="19.5" customHeight="1">
      <c r="A12" s="254"/>
      <c r="C12" s="1840" t="s">
        <v>54</v>
      </c>
      <c r="D12" s="800"/>
      <c r="E12" s="1802">
        <v>37325</v>
      </c>
      <c r="F12" s="1803">
        <v>32760</v>
      </c>
    </row>
    <row r="13" spans="1:6" s="246" customFormat="1" ht="15.75" customHeight="1">
      <c r="A13" s="254"/>
      <c r="B13" s="254"/>
      <c r="C13" s="255" t="s">
        <v>9</v>
      </c>
      <c r="D13" s="800"/>
      <c r="E13" s="1802">
        <v>1281</v>
      </c>
      <c r="F13" s="1803">
        <v>731</v>
      </c>
    </row>
    <row r="14" spans="1:6" s="246" customFormat="1" ht="15.75" customHeight="1">
      <c r="A14" s="254"/>
      <c r="B14" s="254"/>
      <c r="C14" s="255" t="s">
        <v>64</v>
      </c>
      <c r="D14" s="800"/>
      <c r="E14" s="1802">
        <v>203</v>
      </c>
      <c r="F14" s="1803">
        <v>293</v>
      </c>
    </row>
    <row r="15" spans="1:6" s="246" customFormat="1" ht="15.75" customHeight="1">
      <c r="A15" s="254"/>
      <c r="B15" s="254"/>
      <c r="C15" s="255"/>
      <c r="D15" s="261"/>
      <c r="E15" s="359"/>
      <c r="F15" s="359"/>
    </row>
    <row r="16" spans="1:6" s="246" customFormat="1" ht="44.25" customHeight="1">
      <c r="A16" s="254"/>
      <c r="B16" s="254"/>
      <c r="C16" s="2237" t="s">
        <v>679</v>
      </c>
      <c r="D16" s="2237"/>
      <c r="E16" s="2237"/>
      <c r="F16" s="2237"/>
    </row>
    <row r="17" spans="1:6" s="246" customFormat="1" ht="21" customHeight="1">
      <c r="A17" s="254"/>
      <c r="B17" s="254"/>
      <c r="C17" s="2237" t="s">
        <v>680</v>
      </c>
      <c r="D17" s="2237"/>
      <c r="E17" s="2237"/>
      <c r="F17" s="2237"/>
    </row>
    <row r="18" spans="1:6" s="246" customFormat="1" ht="20.25" customHeight="1">
      <c r="A18" s="254"/>
      <c r="B18" s="254"/>
      <c r="C18" s="2237" t="s">
        <v>542</v>
      </c>
      <c r="D18" s="2237"/>
      <c r="E18" s="2237"/>
      <c r="F18" s="2237"/>
    </row>
    <row r="19" spans="1:2" s="246" customFormat="1" ht="12.75">
      <c r="A19" s="254"/>
      <c r="B19" s="254"/>
    </row>
    <row r="20" spans="1:6" s="256" customFormat="1" ht="9.75" customHeight="1" thickBot="1">
      <c r="A20" s="249"/>
      <c r="B20" s="258"/>
      <c r="C20" s="1116"/>
      <c r="D20" s="257"/>
      <c r="E20" s="335"/>
      <c r="F20" s="335"/>
    </row>
    <row r="21" ht="15">
      <c r="B21" s="33" t="s">
        <v>276</v>
      </c>
    </row>
    <row r="22" spans="1:3" ht="15">
      <c r="A22" s="190"/>
      <c r="B22" s="190"/>
      <c r="C22" s="225"/>
    </row>
    <row r="25" ht="15">
      <c r="B25" s="33" t="s">
        <v>383</v>
      </c>
    </row>
    <row r="33" ht="15.75">
      <c r="C33" s="1099"/>
    </row>
    <row r="38" ht="15">
      <c r="B38" s="1857"/>
    </row>
    <row r="39" ht="15">
      <c r="B39" s="1857"/>
    </row>
    <row r="40" ht="15">
      <c r="B40" s="1870"/>
    </row>
    <row r="53" ht="16.5" customHeight="1"/>
    <row r="73" ht="17.25" customHeight="1"/>
    <row r="74" ht="17.25" customHeight="1"/>
    <row r="81" ht="18" customHeight="1"/>
  </sheetData>
  <sheetProtection/>
  <mergeCells count="4">
    <mergeCell ref="B1:F1"/>
    <mergeCell ref="C16:F16"/>
    <mergeCell ref="C17:F17"/>
    <mergeCell ref="C18:F18"/>
  </mergeCells>
  <printOptions/>
  <pageMargins left="0.2362204724409449" right="0.11811023622047245" top="0.2755905511811024" bottom="0.7086614173228347" header="0.15748031496062992" footer="0.15748031496062992"/>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13.xml><?xml version="1.0" encoding="utf-8"?>
<worksheet xmlns="http://schemas.openxmlformats.org/spreadsheetml/2006/main" xmlns:r="http://schemas.openxmlformats.org/officeDocument/2006/relationships">
  <dimension ref="A1:I29"/>
  <sheetViews>
    <sheetView view="pageBreakPreview" zoomScale="80" zoomScaleNormal="80" zoomScaleSheetLayoutView="80" zoomScalePageLayoutView="0" workbookViewId="0" topLeftCell="A1">
      <selection activeCell="L29" sqref="L29"/>
    </sheetView>
  </sheetViews>
  <sheetFormatPr defaultColWidth="9.140625" defaultRowHeight="12.75"/>
  <cols>
    <col min="1" max="1" width="4.57421875" style="33" customWidth="1"/>
    <col min="2" max="2" width="4.8515625" style="33" customWidth="1"/>
    <col min="3" max="3" width="73.421875" style="125" customWidth="1"/>
    <col min="4" max="4" width="0.85546875" style="190" customWidth="1"/>
    <col min="5" max="5" width="12.00390625" style="33" customWidth="1"/>
    <col min="6" max="6" width="0.85546875" style="190" customWidth="1"/>
    <col min="7" max="7" width="16.00390625" style="230" customWidth="1"/>
    <col min="8" max="16384" width="9.140625" style="124" customWidth="1"/>
  </cols>
  <sheetData>
    <row r="1" spans="2:7" ht="25.5" customHeight="1">
      <c r="B1" s="2236"/>
      <c r="C1" s="2236"/>
      <c r="D1" s="2236"/>
      <c r="E1" s="2236"/>
      <c r="F1" s="2236"/>
      <c r="G1" s="2236"/>
    </row>
    <row r="2" spans="2:7" ht="19.5" customHeight="1">
      <c r="B2" s="32" t="s">
        <v>267</v>
      </c>
      <c r="D2" s="293"/>
      <c r="E2" s="163"/>
      <c r="F2" s="293"/>
      <c r="G2" s="291"/>
    </row>
    <row r="3" ht="19.5" customHeight="1">
      <c r="B3" s="518" t="s">
        <v>452</v>
      </c>
    </row>
    <row r="4" spans="1:7" ht="6" customHeight="1" thickBot="1">
      <c r="A4" s="150"/>
      <c r="B4" s="231"/>
      <c r="C4" s="128"/>
      <c r="D4" s="127"/>
      <c r="E4" s="127"/>
      <c r="F4" s="127"/>
      <c r="G4" s="154"/>
    </row>
    <row r="5" spans="2:7" ht="15" customHeight="1">
      <c r="B5" s="157"/>
      <c r="C5" s="156"/>
      <c r="D5" s="302"/>
      <c r="E5" s="302"/>
      <c r="F5" s="302"/>
      <c r="G5" s="156" t="s">
        <v>50</v>
      </c>
    </row>
    <row r="6" spans="2:9" ht="15" customHeight="1">
      <c r="B6" s="157"/>
      <c r="C6" s="156"/>
      <c r="D6" s="302"/>
      <c r="E6" s="719">
        <v>2016</v>
      </c>
      <c r="F6" s="302"/>
      <c r="G6" s="156">
        <v>2015</v>
      </c>
      <c r="H6" s="805"/>
      <c r="I6" s="805"/>
    </row>
    <row r="7" spans="2:9" ht="15" customHeight="1" thickBot="1">
      <c r="B7" s="154"/>
      <c r="C7" s="153"/>
      <c r="D7" s="343"/>
      <c r="E7" s="722" t="s">
        <v>51</v>
      </c>
      <c r="F7" s="343"/>
      <c r="G7" s="153" t="s">
        <v>51</v>
      </c>
      <c r="H7" s="805"/>
      <c r="I7" s="805"/>
    </row>
    <row r="8" spans="1:9" ht="6" customHeight="1">
      <c r="A8" s="150"/>
      <c r="B8" s="226"/>
      <c r="C8" s="225"/>
      <c r="D8" s="341"/>
      <c r="E8" s="342"/>
      <c r="F8" s="341"/>
      <c r="G8" s="195"/>
      <c r="H8" s="805"/>
      <c r="I8" s="805"/>
    </row>
    <row r="9" spans="1:9" s="377" customFormat="1" ht="19.5" customHeight="1">
      <c r="A9" s="380"/>
      <c r="B9" s="2108">
        <v>5</v>
      </c>
      <c r="C9" s="410" t="s">
        <v>144</v>
      </c>
      <c r="D9" s="376"/>
      <c r="E9" s="365"/>
      <c r="F9" s="376"/>
      <c r="G9" s="754"/>
      <c r="H9" s="806"/>
      <c r="I9" s="806"/>
    </row>
    <row r="10" spans="1:9" s="377" customFormat="1" ht="6" customHeight="1">
      <c r="A10" s="389"/>
      <c r="B10" s="389"/>
      <c r="C10" s="397"/>
      <c r="D10" s="376"/>
      <c r="E10" s="365"/>
      <c r="F10" s="376"/>
      <c r="G10" s="754"/>
      <c r="H10" s="806"/>
      <c r="I10" s="806"/>
    </row>
    <row r="11" spans="1:9" s="377" customFormat="1" ht="19.5" customHeight="1">
      <c r="A11" s="389"/>
      <c r="B11" s="2138">
        <v>5.1</v>
      </c>
      <c r="C11" s="1068" t="s">
        <v>60</v>
      </c>
      <c r="D11" s="376"/>
      <c r="E11" s="365">
        <v>2793</v>
      </c>
      <c r="F11" s="376"/>
      <c r="G11" s="754">
        <v>2930</v>
      </c>
      <c r="H11" s="806"/>
      <c r="I11" s="806"/>
    </row>
    <row r="12" spans="1:9" s="377" customFormat="1" ht="34.5" customHeight="1">
      <c r="A12" s="389"/>
      <c r="B12" s="389"/>
      <c r="C12" s="1230" t="s">
        <v>708</v>
      </c>
      <c r="D12" s="376"/>
      <c r="E12" s="365"/>
      <c r="F12" s="376"/>
      <c r="G12" s="754"/>
      <c r="H12" s="806"/>
      <c r="I12" s="806"/>
    </row>
    <row r="13" spans="1:9" s="377" customFormat="1" ht="5.25" customHeight="1">
      <c r="A13" s="389"/>
      <c r="B13" s="389"/>
      <c r="C13" s="397"/>
      <c r="D13" s="376"/>
      <c r="E13" s="365"/>
      <c r="F13" s="376"/>
      <c r="G13" s="754"/>
      <c r="H13" s="806"/>
      <c r="I13" s="806"/>
    </row>
    <row r="14" spans="1:9" s="377" customFormat="1" ht="18" customHeight="1">
      <c r="A14" s="389"/>
      <c r="B14" s="2139">
        <v>5.2</v>
      </c>
      <c r="C14" s="1068" t="s">
        <v>342</v>
      </c>
      <c r="D14" s="376"/>
      <c r="E14" s="365">
        <v>6969</v>
      </c>
      <c r="F14" s="376"/>
      <c r="G14" s="754">
        <v>3249</v>
      </c>
      <c r="H14" s="806"/>
      <c r="I14" s="806"/>
    </row>
    <row r="15" spans="1:9" s="377" customFormat="1" ht="46.5" customHeight="1">
      <c r="A15" s="389"/>
      <c r="B15" s="392"/>
      <c r="C15" s="1230" t="s">
        <v>702</v>
      </c>
      <c r="D15" s="376"/>
      <c r="E15" s="365"/>
      <c r="F15" s="376"/>
      <c r="G15" s="754"/>
      <c r="H15" s="806"/>
      <c r="I15" s="806"/>
    </row>
    <row r="16" spans="1:9" s="377" customFormat="1" ht="19.5" customHeight="1">
      <c r="A16" s="389"/>
      <c r="B16" s="2139">
        <v>5.3</v>
      </c>
      <c r="C16" s="1069" t="s">
        <v>59</v>
      </c>
      <c r="D16" s="376"/>
      <c r="E16" s="365">
        <v>10901</v>
      </c>
      <c r="F16" s="376"/>
      <c r="G16" s="754">
        <v>9462</v>
      </c>
      <c r="H16" s="806"/>
      <c r="I16" s="806"/>
    </row>
    <row r="17" spans="1:9" s="377" customFormat="1" ht="72.75" customHeight="1">
      <c r="A17" s="389"/>
      <c r="B17" s="389"/>
      <c r="C17" s="1230" t="s">
        <v>661</v>
      </c>
      <c r="D17" s="1233"/>
      <c r="E17" s="1234"/>
      <c r="F17" s="1233"/>
      <c r="G17" s="807"/>
      <c r="H17" s="806"/>
      <c r="I17" s="806"/>
    </row>
    <row r="18" spans="1:9" s="377" customFormat="1" ht="19.5" customHeight="1">
      <c r="A18" s="389" t="s">
        <v>84</v>
      </c>
      <c r="B18" s="2139">
        <v>5.4</v>
      </c>
      <c r="C18" s="1069" t="s">
        <v>61</v>
      </c>
      <c r="D18" s="1232"/>
      <c r="E18" s="365">
        <v>4978</v>
      </c>
      <c r="F18" s="1232"/>
      <c r="G18" s="754">
        <v>4755</v>
      </c>
      <c r="H18" s="806"/>
      <c r="I18" s="806"/>
    </row>
    <row r="19" spans="1:9" s="377" customFormat="1" ht="32.25" customHeight="1">
      <c r="A19" s="389"/>
      <c r="B19" s="392"/>
      <c r="C19" s="1230" t="s">
        <v>676</v>
      </c>
      <c r="D19" s="1233"/>
      <c r="E19" s="1234"/>
      <c r="F19" s="1233"/>
      <c r="G19" s="807"/>
      <c r="H19" s="806"/>
      <c r="I19" s="806"/>
    </row>
    <row r="20" spans="1:9" s="377" customFormat="1" ht="12" customHeight="1">
      <c r="A20" s="389"/>
      <c r="B20" s="392"/>
      <c r="C20" s="917"/>
      <c r="D20" s="1233"/>
      <c r="E20" s="1234"/>
      <c r="F20" s="1233"/>
      <c r="G20" s="807"/>
      <c r="H20" s="806"/>
      <c r="I20" s="806"/>
    </row>
    <row r="21" spans="1:9" s="377" customFormat="1" ht="33" customHeight="1">
      <c r="A21" s="389" t="s">
        <v>84</v>
      </c>
      <c r="B21" s="2139">
        <v>5.5</v>
      </c>
      <c r="C21" s="1069" t="s">
        <v>62</v>
      </c>
      <c r="D21" s="1232"/>
      <c r="E21" s="365">
        <v>3106</v>
      </c>
      <c r="F21" s="1232"/>
      <c r="G21" s="754">
        <v>3219</v>
      </c>
      <c r="H21" s="806"/>
      <c r="I21" s="806"/>
    </row>
    <row r="22" spans="1:9" s="377" customFormat="1" ht="43.5" customHeight="1">
      <c r="A22" s="389"/>
      <c r="B22" s="389"/>
      <c r="C22" s="1230" t="s">
        <v>662</v>
      </c>
      <c r="D22" s="1232"/>
      <c r="E22" s="365"/>
      <c r="F22" s="1232"/>
      <c r="G22" s="754"/>
      <c r="H22" s="806"/>
      <c r="I22" s="806"/>
    </row>
    <row r="23" spans="1:9" s="377" customFormat="1" ht="19.5" customHeight="1">
      <c r="A23" s="389"/>
      <c r="B23" s="2139">
        <v>5.6</v>
      </c>
      <c r="C23" s="1069" t="s">
        <v>567</v>
      </c>
      <c r="D23" s="1232"/>
      <c r="E23" s="365">
        <v>5442</v>
      </c>
      <c r="F23" s="1232"/>
      <c r="G23" s="754">
        <v>5505</v>
      </c>
      <c r="H23" s="806"/>
      <c r="I23" s="806"/>
    </row>
    <row r="24" spans="1:9" s="377" customFormat="1" ht="19.5" customHeight="1">
      <c r="A24" s="389" t="s">
        <v>84</v>
      </c>
      <c r="B24" s="389"/>
      <c r="C24" s="413" t="s">
        <v>119</v>
      </c>
      <c r="D24" s="1235"/>
      <c r="E24" s="372">
        <v>4370</v>
      </c>
      <c r="F24" s="1236"/>
      <c r="G24" s="2165">
        <v>4506</v>
      </c>
      <c r="H24" s="806"/>
      <c r="I24" s="806"/>
    </row>
    <row r="25" spans="1:9" s="377" customFormat="1" ht="19.5" customHeight="1">
      <c r="A25" s="389" t="s">
        <v>84</v>
      </c>
      <c r="B25" s="389"/>
      <c r="C25" s="413" t="s">
        <v>120</v>
      </c>
      <c r="D25" s="1231"/>
      <c r="E25" s="365">
        <v>902</v>
      </c>
      <c r="F25" s="1232"/>
      <c r="G25" s="459">
        <v>779</v>
      </c>
      <c r="H25" s="806"/>
      <c r="I25" s="806"/>
    </row>
    <row r="26" spans="1:9" s="377" customFormat="1" ht="18.75" customHeight="1">
      <c r="A26" s="389"/>
      <c r="B26" s="389"/>
      <c r="C26" s="413" t="s">
        <v>109</v>
      </c>
      <c r="D26" s="1231"/>
      <c r="E26" s="1239">
        <v>0</v>
      </c>
      <c r="F26" s="1232"/>
      <c r="G26" s="2166">
        <v>0</v>
      </c>
      <c r="H26" s="806"/>
      <c r="I26" s="806"/>
    </row>
    <row r="27" spans="1:9" s="377" customFormat="1" ht="30.75" customHeight="1">
      <c r="A27" s="389" t="s">
        <v>84</v>
      </c>
      <c r="B27" s="389"/>
      <c r="C27" s="2107" t="s">
        <v>657</v>
      </c>
      <c r="D27" s="1237"/>
      <c r="E27" s="360">
        <v>170</v>
      </c>
      <c r="F27" s="1238"/>
      <c r="G27" s="457">
        <v>220</v>
      </c>
      <c r="H27" s="806"/>
      <c r="I27" s="806"/>
    </row>
    <row r="28" spans="1:7" s="377" customFormat="1" ht="7.5" customHeight="1">
      <c r="A28" s="389"/>
      <c r="B28" s="389"/>
      <c r="C28" s="756"/>
      <c r="D28" s="755"/>
      <c r="E28" s="754"/>
      <c r="F28" s="755"/>
      <c r="G28" s="754"/>
    </row>
    <row r="29" spans="1:7" s="377" customFormat="1" ht="28.5" customHeight="1">
      <c r="A29" s="389"/>
      <c r="B29" s="389"/>
      <c r="C29" s="2238" t="s">
        <v>706</v>
      </c>
      <c r="D29" s="2238"/>
      <c r="E29" s="2238"/>
      <c r="F29" s="2238"/>
      <c r="G29" s="2238"/>
    </row>
  </sheetData>
  <sheetProtection/>
  <mergeCells count="2">
    <mergeCell ref="B1:G1"/>
    <mergeCell ref="C29:G29"/>
  </mergeCells>
  <printOptions/>
  <pageMargins left="0.2362204724409449" right="0.11811023622047245" top="0.1968503937007874" bottom="0.7086614173228347" header="0.15748031496062992" footer="0.15748031496062992"/>
  <pageSetup fitToHeight="3" horizontalDpi="600" verticalDpi="600" orientation="portrait" paperSize="9" scale="80" r:id="rId1"/>
  <headerFooter alignWithMargins="0">
    <oddFooter>&amp;LTelkom SA SOC Limited Condensed Annual Report
&amp;D - &amp;T
&amp;A&amp;RPage &amp;P of &amp;N</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43"/>
  <sheetViews>
    <sheetView view="pageBreakPreview" zoomScale="85" zoomScaleNormal="80" zoomScaleSheetLayoutView="85" zoomScalePageLayoutView="0" workbookViewId="0" topLeftCell="A1">
      <selection activeCell="C22" sqref="C22"/>
    </sheetView>
  </sheetViews>
  <sheetFormatPr defaultColWidth="9.140625" defaultRowHeight="12.75"/>
  <cols>
    <col min="1" max="1" width="3.421875" style="33" customWidth="1"/>
    <col min="2" max="2" width="4.28125" style="33" customWidth="1"/>
    <col min="3" max="3" width="77.8515625" style="125" customWidth="1"/>
    <col min="4" max="5" width="0.85546875" style="125" customWidth="1"/>
    <col min="6" max="6" width="16.7109375" style="33" hidden="1" customWidth="1"/>
    <col min="7" max="9" width="0.85546875" style="125" customWidth="1"/>
    <col min="10" max="10" width="16.7109375" style="33" customWidth="1"/>
    <col min="11" max="13" width="0.85546875" style="125" customWidth="1"/>
    <col min="14" max="14" width="16.7109375" style="33" customWidth="1"/>
    <col min="15" max="16" width="0.85546875" style="125" customWidth="1"/>
    <col min="17" max="17" width="16.8515625" style="33" hidden="1" customWidth="1"/>
    <col min="18" max="16384" width="9.140625" style="124" customWidth="1"/>
  </cols>
  <sheetData>
    <row r="1" spans="6:17" ht="9.75" customHeight="1">
      <c r="F1" s="229" t="s">
        <v>84</v>
      </c>
      <c r="J1" s="229" t="s">
        <v>84</v>
      </c>
      <c r="N1" s="229" t="s">
        <v>84</v>
      </c>
      <c r="Q1" s="124" t="s">
        <v>42</v>
      </c>
    </row>
    <row r="2" spans="2:17" ht="19.5" customHeight="1">
      <c r="B2" s="32" t="str">
        <f>Contents!C11</f>
        <v>Notes to the condensed consolidated provisional annual financial statements</v>
      </c>
      <c r="Q2" s="124" t="str">
        <f>F6&amp;" "&amp;Q1</f>
        <v>Roman calendar Y/E Adjustments</v>
      </c>
    </row>
    <row r="3" ht="19.5" customHeight="1">
      <c r="B3" s="329" t="s">
        <v>279</v>
      </c>
    </row>
    <row r="4" spans="1:16" ht="19.5" customHeight="1" thickBot="1">
      <c r="A4" s="150"/>
      <c r="B4" s="231"/>
      <c r="C4" s="128"/>
      <c r="D4" s="128"/>
      <c r="E4" s="128"/>
      <c r="F4" s="127"/>
      <c r="G4" s="128"/>
      <c r="H4" s="128"/>
      <c r="I4" s="128"/>
      <c r="J4" s="127"/>
      <c r="K4" s="128"/>
      <c r="L4" s="128"/>
      <c r="M4" s="128"/>
      <c r="N4" s="161"/>
      <c r="O4" s="128"/>
      <c r="P4" s="128"/>
    </row>
    <row r="5" spans="2:17" ht="15" customHeight="1">
      <c r="B5" s="157"/>
      <c r="C5" s="156"/>
      <c r="D5" s="538"/>
      <c r="E5" s="538"/>
      <c r="F5" s="538" t="str">
        <f>'[3]Control'!$G$20&amp;" "&amp;'[3]Control'!E20&amp;","</f>
        <v>Non-YEClose Month Last day of month,</v>
      </c>
      <c r="G5" s="538"/>
      <c r="H5" s="538"/>
      <c r="I5" s="538"/>
      <c r="J5" s="156" t="s">
        <v>50</v>
      </c>
      <c r="K5" s="156"/>
      <c r="L5" s="156"/>
      <c r="M5" s="351"/>
      <c r="N5" s="719"/>
      <c r="O5" s="302"/>
      <c r="P5" s="302"/>
      <c r="Q5" s="538"/>
    </row>
    <row r="6" spans="2:17" ht="15" customHeight="1">
      <c r="B6" s="157"/>
      <c r="C6" s="156"/>
      <c r="D6" s="538"/>
      <c r="E6" s="538"/>
      <c r="F6" s="538" t="str">
        <f>'[3]Control'!$F$20</f>
        <v>Roman calendar Y/E</v>
      </c>
      <c r="G6" s="538"/>
      <c r="H6" s="538"/>
      <c r="I6" s="538"/>
      <c r="J6" s="156">
        <v>2011</v>
      </c>
      <c r="K6" s="156"/>
      <c r="L6" s="156"/>
      <c r="M6" s="351"/>
      <c r="N6" s="719">
        <v>2012</v>
      </c>
      <c r="O6" s="302"/>
      <c r="P6" s="302"/>
      <c r="Q6" s="266"/>
    </row>
    <row r="7" spans="2:17" ht="15" customHeight="1" thickBot="1">
      <c r="B7" s="154"/>
      <c r="C7" s="153"/>
      <c r="D7" s="152"/>
      <c r="E7" s="152"/>
      <c r="F7" s="152" t="s">
        <v>51</v>
      </c>
      <c r="G7" s="152"/>
      <c r="H7" s="152"/>
      <c r="I7" s="152"/>
      <c r="J7" s="153" t="s">
        <v>51</v>
      </c>
      <c r="K7" s="153"/>
      <c r="L7" s="153"/>
      <c r="M7" s="723"/>
      <c r="N7" s="722" t="s">
        <v>51</v>
      </c>
      <c r="O7" s="343"/>
      <c r="P7" s="343"/>
      <c r="Q7" s="298"/>
    </row>
    <row r="8" spans="1:17" ht="6" customHeight="1">
      <c r="A8" s="150"/>
      <c r="B8" s="149"/>
      <c r="C8" s="148"/>
      <c r="D8" s="148"/>
      <c r="E8" s="148"/>
      <c r="F8" s="147"/>
      <c r="G8" s="148"/>
      <c r="H8" s="148"/>
      <c r="I8" s="148"/>
      <c r="J8" s="146"/>
      <c r="K8" s="148"/>
      <c r="L8" s="159"/>
      <c r="M8" s="352"/>
      <c r="N8" s="353"/>
      <c r="O8" s="352"/>
      <c r="P8" s="352"/>
      <c r="Q8" s="233"/>
    </row>
    <row r="9" spans="1:17" s="377" customFormat="1" ht="39.75" customHeight="1">
      <c r="A9" s="380"/>
      <c r="B9" s="494" t="s">
        <v>13</v>
      </c>
      <c r="C9" s="493" t="s">
        <v>65</v>
      </c>
      <c r="D9" s="474"/>
      <c r="E9" s="474"/>
      <c r="F9" s="362" t="e">
        <f>SUM(F11,F16,F19)</f>
        <v>#REF!</v>
      </c>
      <c r="G9" s="474"/>
      <c r="H9" s="474"/>
      <c r="I9" s="474"/>
      <c r="J9" s="687">
        <v>1068</v>
      </c>
      <c r="K9" s="474"/>
      <c r="L9" s="492"/>
      <c r="M9" s="491"/>
      <c r="N9" s="365"/>
      <c r="O9" s="491"/>
      <c r="P9" s="491"/>
      <c r="Q9" s="412"/>
    </row>
    <row r="10" spans="1:17" s="377" customFormat="1" ht="3" customHeight="1">
      <c r="A10" s="389"/>
      <c r="B10" s="410"/>
      <c r="C10" s="474"/>
      <c r="D10" s="474"/>
      <c r="E10" s="474"/>
      <c r="F10" s="362"/>
      <c r="G10" s="474"/>
      <c r="H10" s="474"/>
      <c r="I10" s="474"/>
      <c r="J10" s="687"/>
      <c r="K10" s="474"/>
      <c r="L10" s="492"/>
      <c r="M10" s="491"/>
      <c r="N10" s="365"/>
      <c r="O10" s="491"/>
      <c r="P10" s="491"/>
      <c r="Q10" s="412"/>
    </row>
    <row r="11" spans="1:17" s="377" customFormat="1" ht="22.5" customHeight="1">
      <c r="A11" s="389" t="s">
        <v>84</v>
      </c>
      <c r="B11" s="392"/>
      <c r="C11" s="427" t="s">
        <v>218</v>
      </c>
      <c r="D11" s="470"/>
      <c r="E11" s="470"/>
      <c r="F11" s="362" t="e">
        <f>SUM(F12:F15)</f>
        <v>#REF!</v>
      </c>
      <c r="G11" s="470"/>
      <c r="H11" s="470"/>
      <c r="I11" s="490"/>
      <c r="J11" s="375">
        <v>898</v>
      </c>
      <c r="K11" s="489"/>
      <c r="L11" s="488"/>
      <c r="M11" s="487"/>
      <c r="N11" s="372"/>
      <c r="O11" s="486"/>
      <c r="P11" s="485"/>
      <c r="Q11" s="426"/>
    </row>
    <row r="12" spans="1:17" s="377" customFormat="1" ht="19.5" customHeight="1">
      <c r="A12" s="389" t="s">
        <v>84</v>
      </c>
      <c r="B12" s="389"/>
      <c r="C12" s="417" t="s">
        <v>146</v>
      </c>
      <c r="D12" s="362"/>
      <c r="E12" s="362"/>
      <c r="F12" s="362" t="e">
        <f>#REF!+Q12</f>
        <v>#REF!</v>
      </c>
      <c r="G12" s="362"/>
      <c r="H12" s="362"/>
      <c r="I12" s="391"/>
      <c r="J12" s="371">
        <v>1012</v>
      </c>
      <c r="K12" s="367"/>
      <c r="L12" s="687"/>
      <c r="M12" s="366"/>
      <c r="N12" s="369"/>
      <c r="O12" s="421"/>
      <c r="P12" s="376"/>
      <c r="Q12" s="412">
        <f>-341000000-1000000</f>
        <v>-342000000</v>
      </c>
    </row>
    <row r="13" spans="1:17" s="377" customFormat="1" ht="19.5" customHeight="1">
      <c r="A13" s="389" t="s">
        <v>84</v>
      </c>
      <c r="B13" s="389"/>
      <c r="C13" s="417" t="s">
        <v>148</v>
      </c>
      <c r="D13" s="362"/>
      <c r="E13" s="362"/>
      <c r="F13" s="362">
        <f>Q13+IF(ISNUMBER(#REF!),#REF!,0)</f>
        <v>-1000000</v>
      </c>
      <c r="G13" s="362"/>
      <c r="H13" s="362"/>
      <c r="I13" s="391"/>
      <c r="J13" s="430">
        <v>3</v>
      </c>
      <c r="K13" s="367"/>
      <c r="L13" s="687"/>
      <c r="M13" s="366"/>
      <c r="N13" s="355"/>
      <c r="O13" s="421"/>
      <c r="P13" s="376"/>
      <c r="Q13" s="412">
        <v>-1000000</v>
      </c>
    </row>
    <row r="14" spans="1:17" s="377" customFormat="1" ht="19.5" customHeight="1" hidden="1">
      <c r="A14" s="389"/>
      <c r="B14" s="389"/>
      <c r="C14" s="417" t="s">
        <v>217</v>
      </c>
      <c r="D14" s="362"/>
      <c r="E14" s="362"/>
      <c r="F14" s="362">
        <f>Q14+IF(ISNUMBER(#REF!),#REF!,0)</f>
        <v>0</v>
      </c>
      <c r="G14" s="362"/>
      <c r="H14" s="362"/>
      <c r="I14" s="391"/>
      <c r="J14" s="430"/>
      <c r="K14" s="367"/>
      <c r="L14" s="687"/>
      <c r="M14" s="366"/>
      <c r="N14" s="355"/>
      <c r="O14" s="421"/>
      <c r="P14" s="376"/>
      <c r="Q14" s="412"/>
    </row>
    <row r="15" spans="1:17" s="377" customFormat="1" ht="19.5" customHeight="1">
      <c r="A15" s="389" t="s">
        <v>84</v>
      </c>
      <c r="B15" s="389"/>
      <c r="C15" s="417" t="s">
        <v>216</v>
      </c>
      <c r="D15" s="362"/>
      <c r="E15" s="362"/>
      <c r="F15" s="362">
        <f>Q15+IF(ISNUMBER(#REF!),#REF!,0)</f>
        <v>400000</v>
      </c>
      <c r="G15" s="362"/>
      <c r="H15" s="362"/>
      <c r="I15" s="391"/>
      <c r="J15" s="484">
        <v>-117</v>
      </c>
      <c r="K15" s="367"/>
      <c r="L15" s="687"/>
      <c r="M15" s="366"/>
      <c r="N15" s="660"/>
      <c r="O15" s="421"/>
      <c r="P15" s="376"/>
      <c r="Q15" s="412">
        <v>400000</v>
      </c>
    </row>
    <row r="16" spans="1:17" s="377" customFormat="1" ht="24" customHeight="1">
      <c r="A16" s="389" t="s">
        <v>84</v>
      </c>
      <c r="B16" s="408"/>
      <c r="C16" s="362" t="s">
        <v>215</v>
      </c>
      <c r="D16" s="362"/>
      <c r="E16" s="362"/>
      <c r="F16" s="362">
        <f>SUM(F17:F18)</f>
        <v>95000000</v>
      </c>
      <c r="G16" s="362"/>
      <c r="H16" s="362"/>
      <c r="I16" s="391"/>
      <c r="J16" s="424">
        <v>170</v>
      </c>
      <c r="K16" s="367"/>
      <c r="L16" s="687"/>
      <c r="M16" s="366"/>
      <c r="N16" s="365"/>
      <c r="O16" s="421"/>
      <c r="P16" s="376"/>
      <c r="Q16" s="426"/>
    </row>
    <row r="17" spans="1:17" s="377" customFormat="1" ht="19.5" customHeight="1">
      <c r="A17" s="389" t="s">
        <v>84</v>
      </c>
      <c r="B17" s="408"/>
      <c r="C17" s="417" t="s">
        <v>214</v>
      </c>
      <c r="D17" s="362"/>
      <c r="E17" s="362"/>
      <c r="F17" s="362">
        <f>Q17+IF(ISNUMBER(#REF!),#REF!,0)</f>
        <v>-21000000</v>
      </c>
      <c r="G17" s="362"/>
      <c r="H17" s="362"/>
      <c r="I17" s="391"/>
      <c r="J17" s="483">
        <v>43</v>
      </c>
      <c r="K17" s="367"/>
      <c r="L17" s="687"/>
      <c r="M17" s="366"/>
      <c r="N17" s="369"/>
      <c r="O17" s="421"/>
      <c r="P17" s="376"/>
      <c r="Q17" s="412">
        <f>(-16-5)*1000000</f>
        <v>-21000000</v>
      </c>
    </row>
    <row r="18" spans="1:17" s="377" customFormat="1" ht="19.5" customHeight="1">
      <c r="A18" s="389" t="s">
        <v>84</v>
      </c>
      <c r="B18" s="408"/>
      <c r="C18" s="420" t="s">
        <v>205</v>
      </c>
      <c r="D18" s="416"/>
      <c r="E18" s="362"/>
      <c r="F18" s="362">
        <f>Q18+IF(ISNUMBER(#REF!),#REF!,0)</f>
        <v>116000000</v>
      </c>
      <c r="G18" s="362"/>
      <c r="H18" s="416"/>
      <c r="I18" s="391"/>
      <c r="J18" s="484">
        <v>127</v>
      </c>
      <c r="K18" s="367"/>
      <c r="L18" s="359"/>
      <c r="M18" s="366"/>
      <c r="N18" s="368"/>
      <c r="O18" s="421"/>
      <c r="P18" s="419"/>
      <c r="Q18" s="412">
        <v>116000000</v>
      </c>
    </row>
    <row r="19" spans="1:17" s="377" customFormat="1" ht="19.5" customHeight="1" hidden="1">
      <c r="A19" s="389" t="s">
        <v>84</v>
      </c>
      <c r="B19" s="408"/>
      <c r="C19" s="416" t="s">
        <v>213</v>
      </c>
      <c r="D19" s="416"/>
      <c r="E19" s="362"/>
      <c r="F19" s="362">
        <f>Q19+IF(ISNUMBER(#REF!),#REF!,0)</f>
        <v>0</v>
      </c>
      <c r="G19" s="362"/>
      <c r="H19" s="416"/>
      <c r="I19" s="384"/>
      <c r="J19" s="364">
        <v>0</v>
      </c>
      <c r="K19" s="363"/>
      <c r="L19" s="359"/>
      <c r="M19" s="361"/>
      <c r="N19" s="360"/>
      <c r="O19" s="422"/>
      <c r="P19" s="419"/>
      <c r="Q19" s="412"/>
    </row>
    <row r="20" spans="1:17" s="377" customFormat="1" ht="27.75" customHeight="1" hidden="1">
      <c r="A20" s="389" t="s">
        <v>84</v>
      </c>
      <c r="B20" s="408"/>
      <c r="C20" s="386" t="s">
        <v>212</v>
      </c>
      <c r="D20" s="416"/>
      <c r="E20" s="362"/>
      <c r="F20" s="362"/>
      <c r="G20" s="362"/>
      <c r="H20" s="416"/>
      <c r="I20" s="391"/>
      <c r="J20" s="362"/>
      <c r="K20" s="367"/>
      <c r="L20" s="481"/>
      <c r="M20" s="366"/>
      <c r="N20" s="365"/>
      <c r="O20" s="421"/>
      <c r="P20" s="419"/>
      <c r="Q20" s="412"/>
    </row>
    <row r="21" spans="1:17" s="377" customFormat="1" ht="4.5" customHeight="1">
      <c r="A21" s="389"/>
      <c r="B21" s="408"/>
      <c r="C21" s="386"/>
      <c r="D21" s="416"/>
      <c r="E21" s="362"/>
      <c r="F21" s="362"/>
      <c r="G21" s="362"/>
      <c r="H21" s="416"/>
      <c r="I21" s="384"/>
      <c r="J21" s="364"/>
      <c r="K21" s="363"/>
      <c r="L21" s="481"/>
      <c r="M21" s="361"/>
      <c r="N21" s="360"/>
      <c r="O21" s="422"/>
      <c r="P21" s="419"/>
      <c r="Q21" s="412"/>
    </row>
    <row r="22" spans="1:17" s="377" customFormat="1" ht="19.5" customHeight="1" hidden="1">
      <c r="A22" s="389"/>
      <c r="B22" s="408"/>
      <c r="C22" s="416" t="s">
        <v>211</v>
      </c>
      <c r="D22" s="362"/>
      <c r="E22" s="362"/>
      <c r="F22" s="362"/>
      <c r="G22" s="362"/>
      <c r="H22" s="362"/>
      <c r="I22" s="362"/>
      <c r="J22" s="362"/>
      <c r="K22" s="362"/>
      <c r="L22" s="687"/>
      <c r="M22" s="376"/>
      <c r="N22" s="376"/>
      <c r="O22" s="376"/>
      <c r="P22" s="376"/>
      <c r="Q22" s="412"/>
    </row>
    <row r="23" spans="1:17" s="377" customFormat="1" ht="19.5" customHeight="1" hidden="1">
      <c r="A23" s="389" t="s">
        <v>84</v>
      </c>
      <c r="B23" s="408"/>
      <c r="C23" s="482" t="s">
        <v>210</v>
      </c>
      <c r="D23" s="416"/>
      <c r="E23" s="391"/>
      <c r="F23" s="371"/>
      <c r="G23" s="367"/>
      <c r="H23" s="416"/>
      <c r="I23" s="391"/>
      <c r="J23" s="371"/>
      <c r="K23" s="367"/>
      <c r="L23" s="481"/>
      <c r="M23" s="366"/>
      <c r="N23" s="369"/>
      <c r="O23" s="421"/>
      <c r="P23" s="419"/>
      <c r="Q23" s="412"/>
    </row>
    <row r="24" spans="1:17" s="377" customFormat="1" ht="19.5" customHeight="1" hidden="1">
      <c r="A24" s="389"/>
      <c r="B24" s="408"/>
      <c r="C24" s="482" t="s">
        <v>88</v>
      </c>
      <c r="D24" s="416"/>
      <c r="E24" s="362"/>
      <c r="F24" s="362">
        <v>154</v>
      </c>
      <c r="G24" s="362"/>
      <c r="H24" s="362"/>
      <c r="I24" s="362"/>
      <c r="J24" s="362">
        <v>217</v>
      </c>
      <c r="K24" s="362"/>
      <c r="L24" s="687"/>
      <c r="M24" s="376"/>
      <c r="N24" s="365"/>
      <c r="O24" s="376"/>
      <c r="P24" s="419"/>
      <c r="Q24" s="412"/>
    </row>
    <row r="25" spans="1:17" s="377" customFormat="1" ht="19.5" customHeight="1" hidden="1">
      <c r="A25" s="389" t="s">
        <v>84</v>
      </c>
      <c r="B25" s="408"/>
      <c r="C25" s="482" t="s">
        <v>209</v>
      </c>
      <c r="D25" s="416"/>
      <c r="E25" s="362"/>
      <c r="F25" s="362"/>
      <c r="G25" s="362"/>
      <c r="H25" s="362"/>
      <c r="I25" s="362"/>
      <c r="J25" s="362"/>
      <c r="K25" s="362"/>
      <c r="L25" s="687"/>
      <c r="M25" s="376"/>
      <c r="N25" s="365"/>
      <c r="O25" s="376"/>
      <c r="P25" s="419"/>
      <c r="Q25" s="412"/>
    </row>
    <row r="26" spans="1:17" s="377" customFormat="1" ht="19.5" customHeight="1" hidden="1">
      <c r="A26" s="389" t="s">
        <v>84</v>
      </c>
      <c r="B26" s="408"/>
      <c r="C26" s="482" t="s">
        <v>89</v>
      </c>
      <c r="D26" s="416"/>
      <c r="E26" s="362"/>
      <c r="F26" s="362"/>
      <c r="G26" s="362"/>
      <c r="H26" s="362"/>
      <c r="I26" s="362"/>
      <c r="J26" s="362"/>
      <c r="K26" s="362"/>
      <c r="L26" s="687"/>
      <c r="M26" s="376"/>
      <c r="N26" s="365"/>
      <c r="O26" s="376"/>
      <c r="P26" s="419"/>
      <c r="Q26" s="412"/>
    </row>
    <row r="27" spans="1:17" s="377" customFormat="1" ht="3.75" customHeight="1" hidden="1">
      <c r="A27" s="389"/>
      <c r="B27" s="408" t="s">
        <v>276</v>
      </c>
      <c r="C27" s="416"/>
      <c r="D27" s="416"/>
      <c r="E27" s="362"/>
      <c r="F27" s="362"/>
      <c r="G27" s="362"/>
      <c r="H27" s="362"/>
      <c r="I27" s="362"/>
      <c r="J27" s="362"/>
      <c r="K27" s="362"/>
      <c r="L27" s="687"/>
      <c r="M27" s="376"/>
      <c r="N27" s="376"/>
      <c r="O27" s="376"/>
      <c r="P27" s="419"/>
      <c r="Q27" s="412"/>
    </row>
    <row r="28" spans="1:17" s="377" customFormat="1" ht="19.5" customHeight="1" hidden="1">
      <c r="A28" s="389"/>
      <c r="B28" s="408"/>
      <c r="C28" s="362"/>
      <c r="D28" s="362"/>
      <c r="E28" s="364"/>
      <c r="F28" s="364"/>
      <c r="G28" s="364"/>
      <c r="H28" s="362"/>
      <c r="I28" s="364"/>
      <c r="J28" s="364"/>
      <c r="K28" s="364"/>
      <c r="L28" s="687"/>
      <c r="M28" s="423"/>
      <c r="N28" s="360"/>
      <c r="O28" s="423"/>
      <c r="P28" s="376"/>
      <c r="Q28" s="412"/>
    </row>
    <row r="29" spans="1:17" s="377" customFormat="1" ht="19.5" customHeight="1" hidden="1">
      <c r="A29" s="389"/>
      <c r="B29" s="408"/>
      <c r="C29" s="416" t="s">
        <v>208</v>
      </c>
      <c r="D29" s="416"/>
      <c r="E29" s="391"/>
      <c r="F29" s="362">
        <f>SUM(F30:F35)</f>
        <v>-323.2</v>
      </c>
      <c r="G29" s="367"/>
      <c r="H29" s="416"/>
      <c r="I29" s="391"/>
      <c r="J29" s="362">
        <v>-204.55</v>
      </c>
      <c r="K29" s="367"/>
      <c r="L29" s="359"/>
      <c r="M29" s="366"/>
      <c r="N29" s="365"/>
      <c r="O29" s="421"/>
      <c r="P29" s="419"/>
      <c r="Q29" s="412"/>
    </row>
    <row r="30" spans="1:17" s="377" customFormat="1" ht="19.5" customHeight="1" hidden="1">
      <c r="A30" s="389"/>
      <c r="B30" s="408"/>
      <c r="C30" s="417" t="s">
        <v>185</v>
      </c>
      <c r="D30" s="416"/>
      <c r="E30" s="391"/>
      <c r="F30" s="371">
        <f>-246.4/2</f>
        <v>-123.2</v>
      </c>
      <c r="G30" s="367"/>
      <c r="H30" s="416"/>
      <c r="I30" s="391"/>
      <c r="J30" s="371">
        <v>176.6</v>
      </c>
      <c r="K30" s="367"/>
      <c r="L30" s="481"/>
      <c r="M30" s="366"/>
      <c r="N30" s="369"/>
      <c r="O30" s="421"/>
      <c r="P30" s="419"/>
      <c r="Q30" s="412"/>
    </row>
    <row r="31" spans="1:17" s="377" customFormat="1" ht="19.5" customHeight="1" hidden="1">
      <c r="A31" s="389"/>
      <c r="B31" s="408"/>
      <c r="C31" s="417" t="s">
        <v>184</v>
      </c>
      <c r="D31" s="416"/>
      <c r="E31" s="391"/>
      <c r="F31" s="430">
        <f>-3.3/2</f>
        <v>-1.65</v>
      </c>
      <c r="G31" s="367"/>
      <c r="H31" s="416"/>
      <c r="I31" s="391"/>
      <c r="J31" s="430">
        <v>1.1</v>
      </c>
      <c r="K31" s="367"/>
      <c r="L31" s="481"/>
      <c r="M31" s="366"/>
      <c r="N31" s="355"/>
      <c r="O31" s="421"/>
      <c r="P31" s="419"/>
      <c r="Q31" s="412"/>
    </row>
    <row r="32" spans="1:17" s="377" customFormat="1" ht="19.5" customHeight="1" hidden="1">
      <c r="A32" s="389" t="s">
        <v>84</v>
      </c>
      <c r="B32" s="408"/>
      <c r="C32" s="417" t="s">
        <v>183</v>
      </c>
      <c r="D32" s="416"/>
      <c r="E32" s="391"/>
      <c r="F32" s="430"/>
      <c r="G32" s="367"/>
      <c r="H32" s="416"/>
      <c r="I32" s="391"/>
      <c r="J32" s="430"/>
      <c r="K32" s="367"/>
      <c r="L32" s="481"/>
      <c r="M32" s="366"/>
      <c r="N32" s="355"/>
      <c r="O32" s="421"/>
      <c r="P32" s="419"/>
      <c r="Q32" s="412"/>
    </row>
    <row r="33" spans="1:17" s="377" customFormat="1" ht="19.5" customHeight="1" hidden="1">
      <c r="A33" s="389"/>
      <c r="B33" s="408"/>
      <c r="C33" s="417" t="s">
        <v>178</v>
      </c>
      <c r="D33" s="416"/>
      <c r="E33" s="391"/>
      <c r="F33" s="430">
        <f>66.3/2</f>
        <v>33.15</v>
      </c>
      <c r="G33" s="367"/>
      <c r="H33" s="416"/>
      <c r="I33" s="391"/>
      <c r="J33" s="430">
        <v>31.85</v>
      </c>
      <c r="K33" s="367"/>
      <c r="L33" s="481"/>
      <c r="M33" s="366"/>
      <c r="N33" s="355"/>
      <c r="O33" s="421"/>
      <c r="P33" s="419"/>
      <c r="Q33" s="412"/>
    </row>
    <row r="34" spans="1:17" s="377" customFormat="1" ht="19.5" customHeight="1" hidden="1">
      <c r="A34" s="389"/>
      <c r="B34" s="408"/>
      <c r="C34" s="417" t="s">
        <v>207</v>
      </c>
      <c r="D34" s="416"/>
      <c r="E34" s="391"/>
      <c r="F34" s="430">
        <f>-341.4/2</f>
        <v>-170.7</v>
      </c>
      <c r="G34" s="367"/>
      <c r="H34" s="416"/>
      <c r="I34" s="391"/>
      <c r="J34" s="430">
        <v>-365</v>
      </c>
      <c r="K34" s="367"/>
      <c r="L34" s="481"/>
      <c r="M34" s="366"/>
      <c r="N34" s="355"/>
      <c r="O34" s="421"/>
      <c r="P34" s="419"/>
      <c r="Q34" s="412"/>
    </row>
    <row r="35" spans="1:17" s="377" customFormat="1" ht="19.5" customHeight="1" hidden="1">
      <c r="A35" s="389"/>
      <c r="B35" s="408"/>
      <c r="C35" s="417" t="s">
        <v>147</v>
      </c>
      <c r="D35" s="416"/>
      <c r="E35" s="391"/>
      <c r="F35" s="370">
        <f>-121.6/2</f>
        <v>-60.8</v>
      </c>
      <c r="G35" s="367"/>
      <c r="H35" s="416"/>
      <c r="I35" s="391"/>
      <c r="J35" s="370">
        <v>-49.1</v>
      </c>
      <c r="K35" s="367"/>
      <c r="L35" s="481"/>
      <c r="M35" s="366"/>
      <c r="N35" s="368"/>
      <c r="O35" s="421"/>
      <c r="P35" s="419"/>
      <c r="Q35" s="412"/>
    </row>
    <row r="36" spans="1:17" s="377" customFormat="1" ht="3.75" customHeight="1" hidden="1">
      <c r="A36" s="389"/>
      <c r="B36" s="408"/>
      <c r="C36" s="417"/>
      <c r="D36" s="416"/>
      <c r="E36" s="384"/>
      <c r="F36" s="364"/>
      <c r="G36" s="363"/>
      <c r="H36" s="416"/>
      <c r="I36" s="384"/>
      <c r="J36" s="364"/>
      <c r="K36" s="363"/>
      <c r="L36" s="687"/>
      <c r="M36" s="361"/>
      <c r="N36" s="360"/>
      <c r="O36" s="422"/>
      <c r="P36" s="419"/>
      <c r="Q36" s="412"/>
    </row>
    <row r="37" spans="1:17" s="377" customFormat="1" ht="19.5" customHeight="1">
      <c r="A37" s="389"/>
      <c r="B37" s="408"/>
      <c r="C37" s="416"/>
      <c r="D37" s="416"/>
      <c r="E37" s="416"/>
      <c r="F37" s="416"/>
      <c r="G37" s="416"/>
      <c r="H37" s="416"/>
      <c r="I37" s="416"/>
      <c r="J37" s="454"/>
      <c r="K37" s="416"/>
      <c r="L37" s="359"/>
      <c r="M37" s="419"/>
      <c r="N37" s="453"/>
      <c r="O37" s="419"/>
      <c r="P37" s="419"/>
      <c r="Q37" s="412"/>
    </row>
    <row r="38" spans="1:17" s="377" customFormat="1" ht="21.75" customHeight="1">
      <c r="A38" s="389" t="s">
        <v>84</v>
      </c>
      <c r="B38" s="408"/>
      <c r="C38" s="695" t="s">
        <v>241</v>
      </c>
      <c r="D38" s="416"/>
      <c r="E38" s="416"/>
      <c r="F38" s="416">
        <f>(Q38+IF(ISNUMBER(#REF!),#REF!,0))/100</f>
        <v>0.126</v>
      </c>
      <c r="G38" s="416"/>
      <c r="H38" s="416"/>
      <c r="I38" s="416"/>
      <c r="J38" s="480">
        <v>11.4</v>
      </c>
      <c r="K38" s="416"/>
      <c r="L38" s="359"/>
      <c r="M38" s="419"/>
      <c r="N38" s="688"/>
      <c r="O38" s="419"/>
      <c r="P38" s="419"/>
      <c r="Q38" s="412">
        <v>12.6</v>
      </c>
    </row>
    <row r="39" spans="1:17" s="377" customFormat="1" ht="63.75" customHeight="1" hidden="1">
      <c r="A39" s="389"/>
      <c r="B39" s="408"/>
      <c r="C39" s="476" t="s">
        <v>266</v>
      </c>
      <c r="D39" s="479"/>
      <c r="E39" s="479"/>
      <c r="F39" s="479"/>
      <c r="G39" s="479"/>
      <c r="H39" s="479"/>
      <c r="I39" s="479"/>
      <c r="J39" s="479"/>
      <c r="K39" s="479"/>
      <c r="L39" s="479"/>
      <c r="M39" s="477"/>
      <c r="N39" s="477"/>
      <c r="O39" s="477"/>
      <c r="P39" s="477"/>
      <c r="Q39" s="412"/>
    </row>
    <row r="40" spans="1:17" s="377" customFormat="1" ht="46.5" customHeight="1" hidden="1">
      <c r="A40" s="389"/>
      <c r="B40" s="408"/>
      <c r="C40" s="478" t="s">
        <v>206</v>
      </c>
      <c r="D40" s="478"/>
      <c r="E40" s="478"/>
      <c r="F40" s="478"/>
      <c r="G40" s="478"/>
      <c r="H40" s="478"/>
      <c r="I40" s="478"/>
      <c r="J40" s="478"/>
      <c r="K40" s="478"/>
      <c r="L40" s="478"/>
      <c r="M40" s="477"/>
      <c r="N40" s="477"/>
      <c r="O40" s="477"/>
      <c r="P40" s="477"/>
      <c r="Q40" s="412"/>
    </row>
    <row r="41" spans="1:17" s="377" customFormat="1" ht="64.5" customHeight="1">
      <c r="A41" s="389"/>
      <c r="B41" s="394"/>
      <c r="C41" s="731" t="s">
        <v>278</v>
      </c>
      <c r="D41" s="479"/>
      <c r="E41" s="479"/>
      <c r="F41" s="479"/>
      <c r="G41" s="479"/>
      <c r="H41" s="479"/>
      <c r="I41" s="479"/>
      <c r="J41" s="479"/>
      <c r="K41" s="479"/>
      <c r="L41" s="479"/>
      <c r="M41" s="477"/>
      <c r="N41" s="477"/>
      <c r="O41" s="477"/>
      <c r="P41" s="477"/>
      <c r="Q41" s="412"/>
    </row>
    <row r="42" spans="1:17" s="377" customFormat="1" ht="10.5" customHeight="1" thickBot="1">
      <c r="A42" s="389"/>
      <c r="B42" s="398"/>
      <c r="C42" s="661"/>
      <c r="D42" s="661"/>
      <c r="E42" s="661"/>
      <c r="F42" s="661"/>
      <c r="G42" s="661"/>
      <c r="H42" s="661"/>
      <c r="I42" s="661"/>
      <c r="J42" s="661"/>
      <c r="K42" s="661"/>
      <c r="L42" s="661"/>
      <c r="M42" s="716"/>
      <c r="N42" s="716"/>
      <c r="O42" s="716"/>
      <c r="P42" s="716"/>
      <c r="Q42" s="412"/>
    </row>
    <row r="43" spans="1:17" s="377" customFormat="1" ht="19.5" customHeight="1">
      <c r="A43" s="389"/>
      <c r="B43" s="380"/>
      <c r="C43" s="382"/>
      <c r="D43" s="382"/>
      <c r="E43" s="382"/>
      <c r="F43" s="380"/>
      <c r="G43" s="382"/>
      <c r="H43" s="382"/>
      <c r="I43" s="382"/>
      <c r="J43" s="380"/>
      <c r="K43" s="382"/>
      <c r="L43" s="382"/>
      <c r="M43" s="382"/>
      <c r="N43" s="392"/>
      <c r="O43" s="382"/>
      <c r="P43" s="382"/>
      <c r="Q43" s="412"/>
    </row>
  </sheetData>
  <sheetProtection/>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Limited Annual Report
&amp;D - &amp;T
&amp;A&amp;RPage &amp;P of &amp;N</oddFooter>
  </headerFooter>
</worksheet>
</file>

<file path=xl/worksheets/sheet15.xml><?xml version="1.0" encoding="utf-8"?>
<worksheet xmlns="http://schemas.openxmlformats.org/spreadsheetml/2006/main" xmlns:r="http://schemas.openxmlformats.org/officeDocument/2006/relationships">
  <dimension ref="A1:I15"/>
  <sheetViews>
    <sheetView view="pageBreakPreview" zoomScale="80" zoomScaleNormal="80" zoomScaleSheetLayoutView="80" zoomScalePageLayoutView="0" workbookViewId="0" topLeftCell="A1">
      <selection activeCell="C19" sqref="C19"/>
    </sheetView>
  </sheetViews>
  <sheetFormatPr defaultColWidth="9.140625" defaultRowHeight="12.75"/>
  <cols>
    <col min="1" max="1" width="2.8515625" style="33" customWidth="1"/>
    <col min="2" max="2" width="4.28125" style="33" customWidth="1"/>
    <col min="3" max="3" width="77.421875" style="125" customWidth="1"/>
    <col min="4" max="4" width="0.85546875" style="225" customWidth="1"/>
    <col min="5" max="5" width="0.85546875" style="33" customWidth="1"/>
    <col min="6" max="6" width="15.8515625" style="33" customWidth="1"/>
    <col min="7" max="7" width="14.28125" style="230" customWidth="1"/>
    <col min="8" max="8" width="0.85546875" style="225" customWidth="1"/>
    <col min="9" max="16384" width="9.140625" style="124" customWidth="1"/>
  </cols>
  <sheetData>
    <row r="1" spans="2:8" ht="19.5" customHeight="1">
      <c r="B1" s="2236"/>
      <c r="C1" s="2236"/>
      <c r="D1" s="2236"/>
      <c r="E1" s="2236"/>
      <c r="F1" s="2236"/>
      <c r="G1" s="2236"/>
      <c r="H1" s="2236"/>
    </row>
    <row r="2" ht="19.5" customHeight="1">
      <c r="B2" s="32" t="s">
        <v>267</v>
      </c>
    </row>
    <row r="3" ht="19.5" customHeight="1">
      <c r="B3" s="518" t="s">
        <v>452</v>
      </c>
    </row>
    <row r="4" spans="1:8" ht="5.25" customHeight="1" thickBot="1">
      <c r="A4" s="150"/>
      <c r="B4" s="231"/>
      <c r="C4" s="128"/>
      <c r="D4" s="128"/>
      <c r="E4" s="127"/>
      <c r="F4" s="127"/>
      <c r="G4" s="154"/>
      <c r="H4" s="128"/>
    </row>
    <row r="5" spans="2:8" ht="15" customHeight="1">
      <c r="B5" s="157"/>
      <c r="C5" s="156"/>
      <c r="D5" s="538"/>
      <c r="E5" s="302"/>
      <c r="F5" s="302"/>
      <c r="G5" s="156" t="s">
        <v>50</v>
      </c>
      <c r="H5" s="538"/>
    </row>
    <row r="6" spans="2:9" ht="15" customHeight="1">
      <c r="B6" s="157"/>
      <c r="C6" s="156"/>
      <c r="D6" s="538"/>
      <c r="E6" s="303"/>
      <c r="F6" s="719">
        <v>2016</v>
      </c>
      <c r="G6" s="156">
        <v>2015</v>
      </c>
      <c r="H6" s="538"/>
      <c r="I6" s="801"/>
    </row>
    <row r="7" spans="2:9" ht="15" customHeight="1" thickBot="1">
      <c r="B7" s="181"/>
      <c r="C7" s="153"/>
      <c r="D7" s="152"/>
      <c r="E7" s="344"/>
      <c r="F7" s="722" t="s">
        <v>51</v>
      </c>
      <c r="G7" s="153" t="s">
        <v>51</v>
      </c>
      <c r="H7" s="152"/>
      <c r="I7" s="801"/>
    </row>
    <row r="8" spans="1:9" ht="6" customHeight="1">
      <c r="A8" s="150"/>
      <c r="B8" s="149"/>
      <c r="C8" s="225"/>
      <c r="E8" s="342"/>
      <c r="F8" s="342"/>
      <c r="G8" s="195"/>
      <c r="H8" s="156"/>
      <c r="I8" s="801"/>
    </row>
    <row r="9" spans="1:9" s="377" customFormat="1" ht="28.5" customHeight="1">
      <c r="A9" s="380"/>
      <c r="B9" s="494" t="s">
        <v>12</v>
      </c>
      <c r="C9" s="474" t="s">
        <v>543</v>
      </c>
      <c r="D9" s="474"/>
      <c r="E9" s="365"/>
      <c r="F9" s="2113">
        <v>524</v>
      </c>
      <c r="G9" s="810">
        <v>-28</v>
      </c>
      <c r="H9" s="808"/>
      <c r="I9" s="809"/>
    </row>
    <row r="10" spans="1:9" s="377" customFormat="1" ht="19.5" customHeight="1">
      <c r="A10" s="389"/>
      <c r="B10" s="392"/>
      <c r="C10" s="427" t="s">
        <v>123</v>
      </c>
      <c r="D10" s="470"/>
      <c r="E10" s="2134"/>
      <c r="F10" s="1224">
        <v>560</v>
      </c>
      <c r="G10" s="1721">
        <v>73</v>
      </c>
      <c r="H10" s="2137"/>
      <c r="I10" s="809"/>
    </row>
    <row r="11" spans="1:9" s="377" customFormat="1" ht="19.5" customHeight="1">
      <c r="A11" s="389"/>
      <c r="B11" s="389"/>
      <c r="C11" s="686" t="s">
        <v>21</v>
      </c>
      <c r="D11" s="362"/>
      <c r="E11" s="2135"/>
      <c r="F11" s="2113">
        <v>-15</v>
      </c>
      <c r="G11" s="810">
        <v>-101</v>
      </c>
      <c r="H11" s="459"/>
      <c r="I11" s="809"/>
    </row>
    <row r="12" spans="1:9" s="377" customFormat="1" ht="19.5" customHeight="1">
      <c r="A12" s="389"/>
      <c r="B12" s="389"/>
      <c r="C12" s="416" t="s">
        <v>690</v>
      </c>
      <c r="D12" s="362"/>
      <c r="E12" s="2135"/>
      <c r="F12" s="365">
        <v>1</v>
      </c>
      <c r="G12" s="2146">
        <v>0</v>
      </c>
      <c r="H12" s="459"/>
      <c r="I12" s="809"/>
    </row>
    <row r="13" spans="1:9" s="377" customFormat="1" ht="19.5" customHeight="1">
      <c r="A13" s="389"/>
      <c r="B13" s="389"/>
      <c r="C13" s="416" t="s">
        <v>694</v>
      </c>
      <c r="D13" s="362"/>
      <c r="E13" s="2136"/>
      <c r="F13" s="1054">
        <v>-22</v>
      </c>
      <c r="G13" s="2114">
        <v>0</v>
      </c>
      <c r="H13" s="457"/>
      <c r="I13" s="809"/>
    </row>
    <row r="14" spans="1:8" s="377" customFormat="1" ht="17.25" customHeight="1">
      <c r="A14" s="389"/>
      <c r="B14" s="389"/>
      <c r="C14" s="409"/>
      <c r="D14" s="754"/>
      <c r="E14" s="754"/>
      <c r="F14" s="754"/>
      <c r="G14" s="754"/>
      <c r="H14" s="754"/>
    </row>
    <row r="15" spans="1:8" s="377" customFormat="1" ht="62.25" customHeight="1">
      <c r="A15" s="389"/>
      <c r="B15" s="408"/>
      <c r="C15" s="2239" t="s">
        <v>724</v>
      </c>
      <c r="D15" s="2239"/>
      <c r="E15" s="2239"/>
      <c r="F15" s="2239"/>
      <c r="G15" s="2239"/>
      <c r="H15" s="495"/>
    </row>
  </sheetData>
  <sheetProtection/>
  <mergeCells count="2">
    <mergeCell ref="B1:H1"/>
    <mergeCell ref="C15:G15"/>
  </mergeCells>
  <printOptions/>
  <pageMargins left="0.2362204724409449" right="0.11811023622047245" top="0.1968503937007874" bottom="0.6692913385826772" header="0.15748031496062992" footer="0.15748031496062992"/>
  <pageSetup fitToHeight="4" horizontalDpi="600" verticalDpi="600" orientation="portrait" paperSize="9" scale="80" r:id="rId1"/>
  <headerFooter alignWithMargins="0">
    <oddFooter>&amp;LTelkom SA SOC Limited Condensed Annual Report
&amp;D - &amp;T
&amp;A&amp;RPage &amp;P of &amp;N</oddFooter>
  </headerFooter>
</worksheet>
</file>

<file path=xl/worksheets/sheet16.xml><?xml version="1.0" encoding="utf-8"?>
<worksheet xmlns="http://schemas.openxmlformats.org/spreadsheetml/2006/main" xmlns:r="http://schemas.openxmlformats.org/officeDocument/2006/relationships">
  <dimension ref="A1:J37"/>
  <sheetViews>
    <sheetView view="pageBreakPreview" zoomScale="80" zoomScaleNormal="80" zoomScaleSheetLayoutView="80" zoomScalePageLayoutView="0" workbookViewId="0" topLeftCell="A1">
      <selection activeCell="L1" sqref="L1"/>
    </sheetView>
  </sheetViews>
  <sheetFormatPr defaultColWidth="9.140625" defaultRowHeight="12.75"/>
  <cols>
    <col min="1" max="1" width="0.85546875" style="34" customWidth="1"/>
    <col min="2" max="2" width="4.28125" style="34" customWidth="1"/>
    <col min="3" max="3" width="77.140625" style="35" customWidth="1"/>
    <col min="4" max="4" width="20.7109375" style="34" customWidth="1"/>
    <col min="5" max="5" width="19.57421875" style="39" bestFit="1" customWidth="1"/>
    <col min="6" max="6" width="2.421875" style="34" customWidth="1"/>
    <col min="7" max="16384" width="9.140625" style="34" customWidth="1"/>
  </cols>
  <sheetData>
    <row r="1" spans="2:5" ht="25.5" customHeight="1">
      <c r="B1" s="2240"/>
      <c r="C1" s="2240"/>
      <c r="D1" s="2240"/>
      <c r="E1" s="2240"/>
    </row>
    <row r="2" ht="19.5" customHeight="1">
      <c r="B2" s="136" t="s">
        <v>267</v>
      </c>
    </row>
    <row r="3" ht="19.5" customHeight="1">
      <c r="B3" s="518" t="s">
        <v>452</v>
      </c>
    </row>
    <row r="4" spans="1:5" ht="6" customHeight="1" thickBot="1">
      <c r="A4" s="61"/>
      <c r="B4" s="217"/>
      <c r="C4" s="216"/>
      <c r="D4" s="62"/>
      <c r="E4" s="194"/>
    </row>
    <row r="5" spans="2:5" ht="15" customHeight="1">
      <c r="B5" s="56"/>
      <c r="C5" s="55"/>
      <c r="D5" s="1112"/>
      <c r="E5" s="38" t="s">
        <v>50</v>
      </c>
    </row>
    <row r="6" spans="2:5" ht="15" customHeight="1">
      <c r="B6" s="56"/>
      <c r="C6" s="55"/>
      <c r="D6" s="1240">
        <v>2016</v>
      </c>
      <c r="E6" s="55">
        <v>2015</v>
      </c>
    </row>
    <row r="7" spans="2:5" ht="15" customHeight="1" thickBot="1">
      <c r="B7" s="54"/>
      <c r="C7" s="193"/>
      <c r="D7" s="2037" t="s">
        <v>51</v>
      </c>
      <c r="E7" s="193" t="s">
        <v>51</v>
      </c>
    </row>
    <row r="8" spans="1:5" ht="6" customHeight="1">
      <c r="A8" s="61"/>
      <c r="B8" s="60"/>
      <c r="C8" s="59"/>
      <c r="D8" s="1241"/>
      <c r="E8" s="57"/>
    </row>
    <row r="9" spans="1:5" ht="15.75">
      <c r="A9" s="42"/>
      <c r="B9" s="47" t="s">
        <v>13</v>
      </c>
      <c r="C9" s="82" t="s">
        <v>40</v>
      </c>
      <c r="D9" s="2038"/>
      <c r="E9" s="179"/>
    </row>
    <row r="10" spans="1:5" ht="15.75" customHeight="1">
      <c r="A10" s="42"/>
      <c r="B10" s="51"/>
      <c r="C10" s="82" t="s">
        <v>73</v>
      </c>
      <c r="D10" s="2038"/>
      <c r="E10" s="179"/>
    </row>
    <row r="11" spans="1:10" ht="19.5" customHeight="1">
      <c r="A11" s="42"/>
      <c r="B11" s="51"/>
      <c r="C11" s="45" t="s">
        <v>74</v>
      </c>
      <c r="D11" s="2039">
        <v>439.394937129549</v>
      </c>
      <c r="E11" s="2040">
        <v>603</v>
      </c>
      <c r="I11" s="2041"/>
      <c r="J11" s="2042"/>
    </row>
    <row r="12" spans="1:5" ht="24" customHeight="1">
      <c r="A12" s="42"/>
      <c r="B12" s="51"/>
      <c r="C12" s="45" t="s">
        <v>75</v>
      </c>
      <c r="D12" s="2039">
        <v>432.7839151862452</v>
      </c>
      <c r="E12" s="2040">
        <v>590.7</v>
      </c>
    </row>
    <row r="13" spans="1:5" ht="19.5" customHeight="1">
      <c r="A13" s="42"/>
      <c r="B13" s="51"/>
      <c r="C13" s="45" t="s">
        <v>544</v>
      </c>
      <c r="D13" s="2039">
        <v>330.0352889303425</v>
      </c>
      <c r="E13" s="2040">
        <v>593.2308432031617</v>
      </c>
    </row>
    <row r="14" spans="1:8" ht="20.25" customHeight="1">
      <c r="A14" s="1102"/>
      <c r="B14" s="51"/>
      <c r="C14" s="45" t="s">
        <v>545</v>
      </c>
      <c r="D14" s="2039">
        <v>325.06966381086187</v>
      </c>
      <c r="E14" s="2040">
        <v>581.1047551901877</v>
      </c>
      <c r="F14" s="245"/>
      <c r="G14" s="245"/>
      <c r="H14" s="245"/>
    </row>
    <row r="15" spans="1:6" ht="21.75" customHeight="1">
      <c r="A15" s="42"/>
      <c r="B15" s="42"/>
      <c r="C15" s="41" t="s">
        <v>124</v>
      </c>
      <c r="D15" s="2043" t="s">
        <v>335</v>
      </c>
      <c r="E15" s="2044" t="s">
        <v>335</v>
      </c>
      <c r="F15" s="245"/>
    </row>
    <row r="16" spans="1:6" ht="21.75" customHeight="1">
      <c r="A16" s="42"/>
      <c r="B16" s="42"/>
      <c r="C16" s="45" t="s">
        <v>171</v>
      </c>
      <c r="D16" s="2038">
        <v>526948700</v>
      </c>
      <c r="E16" s="179">
        <v>520783900</v>
      </c>
      <c r="F16" s="245"/>
    </row>
    <row r="17" spans="1:6" ht="21.75" customHeight="1">
      <c r="A17" s="42"/>
      <c r="B17" s="42"/>
      <c r="C17" s="2045" t="s">
        <v>380</v>
      </c>
      <c r="D17" s="2038">
        <v>-15791240</v>
      </c>
      <c r="E17" s="179">
        <v>-10190084</v>
      </c>
      <c r="F17" s="245"/>
    </row>
    <row r="18" spans="1:6" ht="21.75" customHeight="1" thickBot="1">
      <c r="A18" s="42"/>
      <c r="B18" s="42"/>
      <c r="C18" s="2045" t="s">
        <v>125</v>
      </c>
      <c r="D18" s="2046">
        <v>511157460</v>
      </c>
      <c r="E18" s="2047">
        <v>510593816</v>
      </c>
      <c r="F18" s="245"/>
    </row>
    <row r="19" spans="1:6" ht="31.5" customHeight="1">
      <c r="A19" s="42"/>
      <c r="B19" s="42"/>
      <c r="C19" s="2153" t="s">
        <v>126</v>
      </c>
      <c r="D19" s="2038"/>
      <c r="E19" s="179"/>
      <c r="F19" s="245"/>
    </row>
    <row r="20" spans="1:6" ht="19.5" customHeight="1">
      <c r="A20" s="42"/>
      <c r="B20" s="42"/>
      <c r="C20" s="2045" t="s">
        <v>127</v>
      </c>
      <c r="D20" s="2038">
        <v>511157460</v>
      </c>
      <c r="E20" s="179">
        <v>510593816</v>
      </c>
      <c r="F20" s="245"/>
    </row>
    <row r="21" spans="1:6" ht="16.5" customHeight="1">
      <c r="A21" s="42"/>
      <c r="B21" s="42"/>
      <c r="C21" s="2049" t="s">
        <v>128</v>
      </c>
      <c r="D21" s="2038">
        <v>7808222.685654076</v>
      </c>
      <c r="E21" s="179">
        <v>10654715</v>
      </c>
      <c r="F21" s="245"/>
    </row>
    <row r="22" spans="1:6" ht="19.5" customHeight="1" thickBot="1">
      <c r="A22" s="42"/>
      <c r="B22" s="42"/>
      <c r="C22" s="2045" t="s">
        <v>129</v>
      </c>
      <c r="D22" s="2050">
        <v>518965682.6856541</v>
      </c>
      <c r="E22" s="2051">
        <v>521248531</v>
      </c>
      <c r="F22" s="245"/>
    </row>
    <row r="23" spans="1:6" ht="7.5" customHeight="1">
      <c r="A23" s="42"/>
      <c r="B23" s="42"/>
      <c r="C23" s="2052"/>
      <c r="D23" s="2038"/>
      <c r="E23" s="179"/>
      <c r="F23" s="245"/>
    </row>
    <row r="24" spans="1:5" ht="19.5" customHeight="1">
      <c r="A24" s="42"/>
      <c r="B24" s="51"/>
      <c r="C24" s="82" t="s">
        <v>73</v>
      </c>
      <c r="D24" s="2053"/>
      <c r="E24" s="238"/>
    </row>
    <row r="25" spans="1:6" ht="19.5" customHeight="1" thickBot="1">
      <c r="A25" s="42"/>
      <c r="B25" s="51"/>
      <c r="C25" s="41" t="s">
        <v>130</v>
      </c>
      <c r="D25" s="2054" t="s">
        <v>51</v>
      </c>
      <c r="E25" s="2055" t="s">
        <v>51</v>
      </c>
      <c r="F25" s="245"/>
    </row>
    <row r="26" spans="1:6" ht="9.75" customHeight="1">
      <c r="A26" s="42"/>
      <c r="B26" s="51"/>
      <c r="C26" s="622"/>
      <c r="D26" s="1242"/>
      <c r="E26" s="49"/>
      <c r="F26" s="245"/>
    </row>
    <row r="27" spans="1:6" ht="19.5" customHeight="1">
      <c r="A27" s="42"/>
      <c r="B27" s="51"/>
      <c r="C27" s="2049" t="s">
        <v>367</v>
      </c>
      <c r="D27" s="2056">
        <v>2376</v>
      </c>
      <c r="E27" s="1096">
        <v>3184</v>
      </c>
      <c r="F27" s="245"/>
    </row>
    <row r="28" spans="1:6" ht="19.5" customHeight="1">
      <c r="A28" s="42"/>
      <c r="B28" s="51"/>
      <c r="C28" s="2049" t="s">
        <v>138</v>
      </c>
      <c r="D28" s="2057">
        <v>-130</v>
      </c>
      <c r="E28" s="2058">
        <v>-105</v>
      </c>
      <c r="F28" s="245"/>
    </row>
    <row r="29" spans="1:6" ht="19.5" customHeight="1">
      <c r="A29" s="42"/>
      <c r="B29" s="51"/>
      <c r="C29" s="2152" t="s">
        <v>371</v>
      </c>
      <c r="D29" s="2056">
        <v>2246</v>
      </c>
      <c r="E29" s="1096">
        <v>3079</v>
      </c>
      <c r="F29" s="245"/>
    </row>
    <row r="30" spans="1:6" ht="17.25" customHeight="1">
      <c r="A30" s="42"/>
      <c r="B30" s="51"/>
      <c r="C30" s="2045" t="s">
        <v>287</v>
      </c>
      <c r="D30" s="2056">
        <v>-704</v>
      </c>
      <c r="E30" s="1096">
        <v>-257</v>
      </c>
      <c r="F30" s="245"/>
    </row>
    <row r="31" spans="1:6" ht="19.5" customHeight="1">
      <c r="A31" s="42"/>
      <c r="B31" s="51"/>
      <c r="C31" s="2045" t="s">
        <v>131</v>
      </c>
      <c r="D31" s="2056">
        <v>170</v>
      </c>
      <c r="E31" s="1096">
        <v>220</v>
      </c>
      <c r="F31" s="245"/>
    </row>
    <row r="32" spans="1:6" ht="19.5" customHeight="1">
      <c r="A32" s="42"/>
      <c r="B32" s="51"/>
      <c r="C32" s="2045" t="s">
        <v>354</v>
      </c>
      <c r="D32" s="2056">
        <v>-25</v>
      </c>
      <c r="E32" s="1096">
        <v>-13</v>
      </c>
      <c r="F32" s="245"/>
    </row>
    <row r="33" spans="1:6" ht="17.25" customHeight="1" thickBot="1">
      <c r="A33" s="42"/>
      <c r="B33" s="51"/>
      <c r="C33" s="2045" t="s">
        <v>132</v>
      </c>
      <c r="D33" s="2059">
        <v>1687</v>
      </c>
      <c r="E33" s="2060">
        <v>3029</v>
      </c>
      <c r="F33" s="245"/>
    </row>
    <row r="34" spans="1:6" ht="6.75" customHeight="1">
      <c r="A34" s="42"/>
      <c r="B34" s="2048"/>
      <c r="C34" s="40"/>
      <c r="D34" s="2061"/>
      <c r="E34" s="2040"/>
      <c r="F34" s="245"/>
    </row>
    <row r="35" spans="1:6" ht="25.5" customHeight="1">
      <c r="A35" s="42"/>
      <c r="B35" s="2048"/>
      <c r="C35" s="2097" t="s">
        <v>645</v>
      </c>
      <c r="D35" s="2061"/>
      <c r="E35" s="2040"/>
      <c r="F35" s="245"/>
    </row>
    <row r="36" spans="1:6" ht="48.75" customHeight="1">
      <c r="A36" s="42"/>
      <c r="B36" s="2048"/>
      <c r="C36" s="2241" t="s">
        <v>663</v>
      </c>
      <c r="D36" s="2241"/>
      <c r="E36" s="2241"/>
      <c r="F36" s="245"/>
    </row>
    <row r="37" spans="1:5" ht="6.75" customHeight="1" thickBot="1">
      <c r="A37" s="1849"/>
      <c r="B37" s="1850"/>
      <c r="C37" s="1851"/>
      <c r="D37" s="1852"/>
      <c r="E37" s="1852"/>
    </row>
  </sheetData>
  <sheetProtection/>
  <mergeCells count="2">
    <mergeCell ref="B1:E1"/>
    <mergeCell ref="C36:E36"/>
  </mergeCells>
  <printOptions/>
  <pageMargins left="0.2362204724409449" right="0.11811023622047245" top="0.1968503937007874" bottom="0.5905511811023623" header="0.15748031496062992" footer="0.15748031496062992"/>
  <pageSetup fitToHeight="0" horizontalDpi="600" verticalDpi="600" orientation="portrait" paperSize="9" scale="80" r:id="rId1"/>
  <headerFooter alignWithMargins="0">
    <oddFooter>&amp;LTelkom SA SOC Limited Condensed Annual Report
&amp;D - &amp;T
&amp;A&amp;RPage &amp;P of &amp;N</oddFooter>
  </headerFooter>
</worksheet>
</file>

<file path=xl/worksheets/sheet17.xml><?xml version="1.0" encoding="utf-8"?>
<worksheet xmlns="http://schemas.openxmlformats.org/spreadsheetml/2006/main" xmlns:r="http://schemas.openxmlformats.org/officeDocument/2006/relationships">
  <dimension ref="A1:I10"/>
  <sheetViews>
    <sheetView view="pageBreakPreview" zoomScale="80" zoomScaleNormal="80" zoomScaleSheetLayoutView="80" zoomScalePageLayoutView="0" workbookViewId="0" topLeftCell="A1">
      <selection activeCell="M6" sqref="M6"/>
    </sheetView>
  </sheetViews>
  <sheetFormatPr defaultColWidth="9.140625" defaultRowHeight="12.75"/>
  <cols>
    <col min="1" max="1" width="0.85546875" style="655" customWidth="1"/>
    <col min="2" max="2" width="5.28125" style="655" customWidth="1"/>
    <col min="3" max="3" width="61.8515625" style="656" customWidth="1"/>
    <col min="4" max="4" width="19.140625" style="655" customWidth="1"/>
    <col min="5" max="5" width="0.85546875" style="656" customWidth="1"/>
    <col min="6" max="6" width="18.140625" style="655" customWidth="1"/>
    <col min="7" max="7" width="1.1484375" style="655" customWidth="1"/>
    <col min="8" max="8" width="16.8515625" style="655" customWidth="1"/>
    <col min="9" max="9" width="2.421875" style="654" customWidth="1"/>
    <col min="10" max="16384" width="9.140625" style="654" customWidth="1"/>
  </cols>
  <sheetData>
    <row r="1" spans="3:8" ht="24.75" customHeight="1">
      <c r="C1" s="2242"/>
      <c r="D1" s="2242"/>
      <c r="E1" s="2242"/>
      <c r="F1" s="2242"/>
      <c r="G1" s="2242"/>
      <c r="H1" s="2242"/>
    </row>
    <row r="2" ht="19.5" customHeight="1">
      <c r="B2" s="121" t="s">
        <v>267</v>
      </c>
    </row>
    <row r="3" spans="1:8" s="910" customFormat="1" ht="19.5" customHeight="1" thickBot="1">
      <c r="A3" s="908"/>
      <c r="B3" s="518" t="s">
        <v>452</v>
      </c>
      <c r="C3" s="1628"/>
      <c r="D3" s="1629"/>
      <c r="E3" s="1628"/>
      <c r="F3" s="1629"/>
      <c r="G3" s="1629"/>
      <c r="H3" s="1629"/>
    </row>
    <row r="4" spans="1:8" ht="6" customHeight="1">
      <c r="A4" s="1055"/>
      <c r="B4" s="1060"/>
      <c r="C4" s="1061"/>
      <c r="D4" s="1684"/>
      <c r="E4" s="1061"/>
      <c r="F4" s="1642"/>
      <c r="G4" s="1642"/>
      <c r="H4" s="1642"/>
    </row>
    <row r="5" spans="1:8" ht="30" customHeight="1">
      <c r="A5" s="653"/>
      <c r="B5" s="638" t="s">
        <v>14</v>
      </c>
      <c r="C5" s="1547" t="s">
        <v>485</v>
      </c>
      <c r="D5" s="1067"/>
      <c r="E5" s="1547"/>
      <c r="F5" s="322"/>
      <c r="G5" s="322"/>
      <c r="H5" s="322"/>
    </row>
    <row r="6" spans="1:9" ht="21.75" customHeight="1">
      <c r="A6" s="1063"/>
      <c r="B6" s="1643"/>
      <c r="C6" s="1644" t="s">
        <v>361</v>
      </c>
      <c r="D6" s="1644"/>
      <c r="E6" s="1644"/>
      <c r="F6" s="321"/>
      <c r="G6" s="321"/>
      <c r="H6" s="321"/>
      <c r="I6" s="652"/>
    </row>
    <row r="7" spans="1:9" ht="9.75" customHeight="1">
      <c r="A7" s="1063"/>
      <c r="B7" s="1065"/>
      <c r="C7" s="696"/>
      <c r="D7" s="1067"/>
      <c r="E7" s="320"/>
      <c r="F7" s="321"/>
      <c r="G7" s="321"/>
      <c r="H7" s="321"/>
      <c r="I7" s="652"/>
    </row>
    <row r="8" spans="1:9" ht="51" customHeight="1">
      <c r="A8" s="1063"/>
      <c r="B8" s="1065"/>
      <c r="C8" s="2243" t="s">
        <v>486</v>
      </c>
      <c r="D8" s="2243"/>
      <c r="E8" s="2243"/>
      <c r="F8" s="2243"/>
      <c r="G8" s="2243"/>
      <c r="H8" s="2243"/>
      <c r="I8" s="652"/>
    </row>
    <row r="9" spans="1:9" ht="35.25" customHeight="1">
      <c r="A9" s="1063"/>
      <c r="B9" s="1065"/>
      <c r="C9" s="2243" t="s">
        <v>487</v>
      </c>
      <c r="D9" s="2243"/>
      <c r="E9" s="2243"/>
      <c r="F9" s="2243"/>
      <c r="G9" s="2243"/>
      <c r="H9" s="2243"/>
      <c r="I9" s="652"/>
    </row>
    <row r="10" spans="1:9" ht="46.5" customHeight="1">
      <c r="A10" s="1063"/>
      <c r="B10" s="1063"/>
      <c r="C10" s="2243" t="s">
        <v>664</v>
      </c>
      <c r="D10" s="2243"/>
      <c r="E10" s="2243"/>
      <c r="F10" s="2243"/>
      <c r="G10" s="2243"/>
      <c r="H10" s="2243"/>
      <c r="I10" s="652"/>
    </row>
  </sheetData>
  <sheetProtection/>
  <mergeCells count="4">
    <mergeCell ref="C1:H1"/>
    <mergeCell ref="C8:H8"/>
    <mergeCell ref="C9:H9"/>
    <mergeCell ref="C10:H10"/>
  </mergeCells>
  <printOptions/>
  <pageMargins left="0.236220472440945" right="0.118110236220472" top="0.196850393700787" bottom="0.708661417322835" header="0.15748031496063" footer="0.15748031496063"/>
  <pageSetup fitToHeight="0" horizontalDpi="600" verticalDpi="600" orientation="portrait" paperSize="9" scale="80" r:id="rId1"/>
  <headerFooter alignWithMargins="0">
    <oddFooter>&amp;LTelkom SA SOC Limited Condensed Annual Report
&amp;D - &amp;T
&amp;A&amp;RPage &amp;P of &amp;N</oddFooter>
  </headerFooter>
</worksheet>
</file>

<file path=xl/worksheets/sheet18.xml><?xml version="1.0" encoding="utf-8"?>
<worksheet xmlns="http://schemas.openxmlformats.org/spreadsheetml/2006/main" xmlns:r="http://schemas.openxmlformats.org/officeDocument/2006/relationships">
  <dimension ref="A1:AB59"/>
  <sheetViews>
    <sheetView view="pageBreakPreview" zoomScale="80" zoomScaleSheetLayoutView="80" zoomScalePageLayoutView="0" workbookViewId="0" topLeftCell="A1">
      <selection activeCell="J1" sqref="J1:L1"/>
    </sheetView>
  </sheetViews>
  <sheetFormatPr defaultColWidth="9.140625" defaultRowHeight="12.75"/>
  <cols>
    <col min="1" max="1" width="0.85546875" style="33" customWidth="1"/>
    <col min="2" max="2" width="4.28125" style="33" customWidth="1"/>
    <col min="3" max="3" width="85.421875" style="125" customWidth="1"/>
    <col min="4" max="4" width="16.7109375" style="33" hidden="1" customWidth="1"/>
    <col min="5" max="5" width="16.7109375" style="33" customWidth="1"/>
    <col min="6" max="6" width="0.85546875" style="33" customWidth="1"/>
    <col min="7" max="7" width="16.7109375" style="33" customWidth="1"/>
    <col min="8" max="8" width="0.85546875" style="33" customWidth="1"/>
    <col min="9" max="9" width="0.85546875" style="124" customWidth="1"/>
    <col min="10" max="12" width="15.57421875" style="124" customWidth="1"/>
    <col min="13" max="13" width="18.421875" style="124" customWidth="1"/>
    <col min="14" max="14" width="9.140625" style="124" customWidth="1"/>
    <col min="15" max="15" width="15.8515625" style="124" customWidth="1"/>
    <col min="16" max="16" width="25.8515625" style="124" customWidth="1"/>
    <col min="17" max="17" width="9.57421875" style="124" customWidth="1"/>
    <col min="18" max="19" width="9.140625" style="124" customWidth="1"/>
    <col min="20" max="22" width="15.57421875" style="124" customWidth="1"/>
    <col min="23" max="24" width="9.140625" style="124" customWidth="1"/>
    <col min="25" max="25" width="50.28125" style="124" bestFit="1" customWidth="1"/>
    <col min="26" max="16384" width="9.140625" style="124" customWidth="1"/>
  </cols>
  <sheetData>
    <row r="1" spans="2:28" ht="19.5" customHeight="1">
      <c r="B1" s="2236"/>
      <c r="C1" s="2236"/>
      <c r="D1" s="2236"/>
      <c r="E1" s="2236"/>
      <c r="F1" s="2236"/>
      <c r="G1" s="2236"/>
      <c r="H1" s="2236"/>
      <c r="J1" s="2245"/>
      <c r="K1" s="2245"/>
      <c r="L1" s="2245"/>
      <c r="M1" s="145"/>
      <c r="N1" s="145"/>
      <c r="O1" s="145"/>
      <c r="P1" s="145"/>
      <c r="Q1" s="145"/>
      <c r="R1" s="300"/>
      <c r="S1" s="145"/>
      <c r="T1" s="2245"/>
      <c r="U1" s="2245"/>
      <c r="V1" s="2245"/>
      <c r="W1" s="145"/>
      <c r="X1" s="145"/>
      <c r="Y1" s="145"/>
      <c r="Z1" s="145"/>
      <c r="AA1" s="145"/>
      <c r="AB1" s="145"/>
    </row>
    <row r="2" spans="2:28" ht="19.5" customHeight="1">
      <c r="B2" s="121" t="s">
        <v>267</v>
      </c>
      <c r="H2" s="163"/>
      <c r="J2" s="560"/>
      <c r="K2" s="561"/>
      <c r="L2" s="561"/>
      <c r="M2" s="145"/>
      <c r="N2" s="145"/>
      <c r="O2" s="145"/>
      <c r="P2" s="145"/>
      <c r="Q2" s="145"/>
      <c r="R2" s="300"/>
      <c r="S2" s="145"/>
      <c r="T2" s="561"/>
      <c r="U2" s="561"/>
      <c r="V2" s="561"/>
      <c r="W2" s="145"/>
      <c r="X2" s="145"/>
      <c r="Y2" s="145"/>
      <c r="Z2" s="145"/>
      <c r="AA2" s="145"/>
      <c r="AB2" s="145"/>
    </row>
    <row r="3" spans="2:28" ht="19.5" customHeight="1">
      <c r="B3" s="518" t="s">
        <v>452</v>
      </c>
      <c r="J3" s="151"/>
      <c r="K3" s="151"/>
      <c r="L3" s="151"/>
      <c r="M3" s="145"/>
      <c r="N3" s="145"/>
      <c r="O3" s="145"/>
      <c r="P3" s="145"/>
      <c r="Q3" s="145"/>
      <c r="R3" s="300"/>
      <c r="S3" s="145"/>
      <c r="T3" s="151"/>
      <c r="U3" s="151"/>
      <c r="V3" s="151"/>
      <c r="W3" s="145"/>
      <c r="X3" s="145"/>
      <c r="Y3" s="145"/>
      <c r="Z3" s="145"/>
      <c r="AA3" s="145"/>
      <c r="AB3" s="145"/>
    </row>
    <row r="4" spans="1:28" ht="6.75" customHeight="1" thickBot="1">
      <c r="A4" s="150"/>
      <c r="B4" s="150"/>
      <c r="E4" s="127"/>
      <c r="F4" s="127"/>
      <c r="G4" s="127"/>
      <c r="H4" s="127"/>
      <c r="J4" s="151"/>
      <c r="K4" s="151"/>
      <c r="L4" s="151"/>
      <c r="M4" s="145"/>
      <c r="N4" s="145"/>
      <c r="O4" s="145"/>
      <c r="P4" s="145"/>
      <c r="Q4" s="145"/>
      <c r="R4" s="300"/>
      <c r="S4" s="145"/>
      <c r="T4" s="151"/>
      <c r="U4" s="151"/>
      <c r="V4" s="151"/>
      <c r="W4" s="145"/>
      <c r="X4" s="145"/>
      <c r="Y4" s="145"/>
      <c r="Z4" s="145"/>
      <c r="AA4" s="145"/>
      <c r="AB4" s="145"/>
    </row>
    <row r="5" spans="2:28" ht="16.5" customHeight="1">
      <c r="B5" s="160"/>
      <c r="C5" s="159"/>
      <c r="D5" s="158" t="s">
        <v>244</v>
      </c>
      <c r="E5" s="835"/>
      <c r="F5" s="158"/>
      <c r="G5" s="38" t="s">
        <v>50</v>
      </c>
      <c r="H5" s="158"/>
      <c r="I5" s="559"/>
      <c r="J5" s="151"/>
      <c r="K5" s="151"/>
      <c r="L5" s="151"/>
      <c r="M5" s="145"/>
      <c r="N5" s="145"/>
      <c r="O5" s="145"/>
      <c r="P5" s="145"/>
      <c r="Q5" s="145"/>
      <c r="R5" s="300"/>
      <c r="S5" s="145"/>
      <c r="T5" s="151"/>
      <c r="U5" s="151"/>
      <c r="V5" s="151"/>
      <c r="W5" s="145"/>
      <c r="X5" s="145"/>
      <c r="Y5" s="145"/>
      <c r="Z5" s="145"/>
      <c r="AA5" s="145"/>
      <c r="AB5" s="145"/>
    </row>
    <row r="6" spans="2:28" ht="15" customHeight="1">
      <c r="B6" s="157"/>
      <c r="C6" s="156"/>
      <c r="D6" s="538"/>
      <c r="E6" s="836">
        <v>2016</v>
      </c>
      <c r="F6" s="156"/>
      <c r="G6" s="726">
        <v>2015</v>
      </c>
      <c r="H6" s="156"/>
      <c r="I6" s="559"/>
      <c r="J6" s="151"/>
      <c r="K6" s="151"/>
      <c r="L6" s="151"/>
      <c r="M6" s="145"/>
      <c r="N6" s="145"/>
      <c r="O6" s="145"/>
      <c r="P6" s="145"/>
      <c r="Q6" s="145"/>
      <c r="R6" s="300"/>
      <c r="S6" s="145"/>
      <c r="T6" s="151"/>
      <c r="U6" s="151"/>
      <c r="V6" s="151"/>
      <c r="W6" s="145"/>
      <c r="X6" s="145"/>
      <c r="Y6" s="145"/>
      <c r="Z6" s="145"/>
      <c r="AA6" s="145"/>
      <c r="AB6" s="145"/>
    </row>
    <row r="7" spans="2:28" ht="15" customHeight="1" thickBot="1">
      <c r="B7" s="154"/>
      <c r="C7" s="153"/>
      <c r="D7" s="152" t="s">
        <v>51</v>
      </c>
      <c r="E7" s="837" t="s">
        <v>51</v>
      </c>
      <c r="F7" s="153"/>
      <c r="G7" s="727" t="s">
        <v>51</v>
      </c>
      <c r="H7" s="153"/>
      <c r="I7" s="559"/>
      <c r="J7" s="142"/>
      <c r="K7" s="142"/>
      <c r="L7" s="142"/>
      <c r="M7" s="264"/>
      <c r="N7" s="264"/>
      <c r="O7" s="264"/>
      <c r="P7" s="264"/>
      <c r="Q7" s="264"/>
      <c r="R7" s="326"/>
      <c r="S7" s="145"/>
      <c r="T7" s="151"/>
      <c r="U7" s="151"/>
      <c r="V7" s="151"/>
      <c r="W7" s="145"/>
      <c r="X7" s="145"/>
      <c r="Y7" s="145"/>
      <c r="Z7" s="145"/>
      <c r="AA7" s="145"/>
      <c r="AB7" s="145"/>
    </row>
    <row r="8" spans="1:28" ht="6" customHeight="1">
      <c r="A8" s="150"/>
      <c r="B8" s="149"/>
      <c r="C8" s="148"/>
      <c r="D8" s="147"/>
      <c r="E8" s="838"/>
      <c r="F8" s="147"/>
      <c r="G8" s="146"/>
      <c r="H8" s="146"/>
      <c r="I8" s="559"/>
      <c r="J8" s="142"/>
      <c r="K8" s="142"/>
      <c r="L8" s="142"/>
      <c r="M8" s="264"/>
      <c r="N8" s="264"/>
      <c r="O8" s="264"/>
      <c r="P8" s="264"/>
      <c r="Q8" s="264"/>
      <c r="R8" s="326"/>
      <c r="S8" s="145"/>
      <c r="T8" s="142"/>
      <c r="U8" s="142"/>
      <c r="V8" s="142"/>
      <c r="W8" s="145"/>
      <c r="X8" s="145"/>
      <c r="Y8" s="145"/>
      <c r="Z8" s="145"/>
      <c r="AA8" s="145"/>
      <c r="AB8" s="145"/>
    </row>
    <row r="9" spans="1:28" ht="39.75" customHeight="1">
      <c r="A9" s="141"/>
      <c r="B9" s="140" t="s">
        <v>15</v>
      </c>
      <c r="C9" s="139" t="s">
        <v>284</v>
      </c>
      <c r="D9" s="138" t="e">
        <v>#REF!</v>
      </c>
      <c r="E9" s="839"/>
      <c r="F9" s="26"/>
      <c r="G9" s="25"/>
      <c r="H9" s="26"/>
      <c r="I9" s="563"/>
      <c r="J9" s="129"/>
      <c r="K9" s="129"/>
      <c r="L9" s="129"/>
      <c r="M9" s="24"/>
      <c r="N9" s="24"/>
      <c r="O9" s="183"/>
      <c r="P9" s="24"/>
      <c r="Q9" s="24"/>
      <c r="R9" s="182"/>
      <c r="S9" s="30"/>
      <c r="T9" s="129"/>
      <c r="U9" s="129"/>
      <c r="V9" s="129"/>
      <c r="W9" s="30"/>
      <c r="X9" s="30"/>
      <c r="Y9" s="30"/>
      <c r="Z9" s="30"/>
      <c r="AA9" s="30"/>
      <c r="AB9" s="145"/>
    </row>
    <row r="10" spans="1:28" ht="19.5" customHeight="1">
      <c r="A10" s="132"/>
      <c r="B10" s="136"/>
      <c r="C10" s="131" t="s">
        <v>17</v>
      </c>
      <c r="D10" s="135" t="e">
        <v>#REF!</v>
      </c>
      <c r="E10" s="840"/>
      <c r="F10" s="133"/>
      <c r="G10" s="176"/>
      <c r="H10" s="133"/>
      <c r="I10" s="563"/>
      <c r="J10" s="129"/>
      <c r="K10" s="129"/>
      <c r="L10" s="129"/>
      <c r="M10" s="24"/>
      <c r="N10" s="24"/>
      <c r="O10" s="183"/>
      <c r="P10" s="24"/>
      <c r="Q10" s="24"/>
      <c r="R10" s="182"/>
      <c r="S10" s="137"/>
      <c r="T10" s="129"/>
      <c r="U10" s="129"/>
      <c r="V10" s="129"/>
      <c r="W10" s="30"/>
      <c r="X10" s="30"/>
      <c r="Y10" s="30"/>
      <c r="Z10" s="30"/>
      <c r="AA10" s="30"/>
      <c r="AB10" s="145"/>
    </row>
    <row r="11" spans="1:28" ht="19.5" customHeight="1">
      <c r="A11" s="132"/>
      <c r="B11" s="136"/>
      <c r="C11" s="324" t="s">
        <v>285</v>
      </c>
      <c r="D11" s="177"/>
      <c r="E11" s="840">
        <v>5263</v>
      </c>
      <c r="F11" s="133"/>
      <c r="G11" s="176">
        <v>4039</v>
      </c>
      <c r="H11" s="133"/>
      <c r="I11" s="563"/>
      <c r="J11" s="129"/>
      <c r="K11" s="129"/>
      <c r="L11" s="129"/>
      <c r="M11" s="24"/>
      <c r="N11" s="24"/>
      <c r="O11" s="183"/>
      <c r="P11" s="24"/>
      <c r="Q11" s="24"/>
      <c r="R11" s="182"/>
      <c r="S11" s="137"/>
      <c r="T11" s="129"/>
      <c r="U11" s="129"/>
      <c r="V11" s="129"/>
      <c r="W11" s="30"/>
      <c r="X11" s="30"/>
      <c r="Y11" s="30"/>
      <c r="Z11" s="30"/>
      <c r="AA11" s="30"/>
      <c r="AB11" s="145"/>
    </row>
    <row r="12" spans="1:28" ht="19.5" customHeight="1">
      <c r="A12" s="132"/>
      <c r="B12" s="136"/>
      <c r="C12" s="324" t="s">
        <v>286</v>
      </c>
      <c r="D12" s="177"/>
      <c r="E12" s="840">
        <v>-231</v>
      </c>
      <c r="F12" s="133"/>
      <c r="G12" s="176">
        <v>-16</v>
      </c>
      <c r="H12" s="133"/>
      <c r="I12" s="563"/>
      <c r="J12" s="129"/>
      <c r="K12" s="129"/>
      <c r="L12" s="129"/>
      <c r="M12" s="24"/>
      <c r="N12" s="24"/>
      <c r="O12" s="183"/>
      <c r="P12" s="24"/>
      <c r="Q12" s="24"/>
      <c r="R12" s="182"/>
      <c r="S12" s="137"/>
      <c r="T12" s="129"/>
      <c r="U12" s="129"/>
      <c r="V12" s="129"/>
      <c r="W12" s="30"/>
      <c r="X12" s="30"/>
      <c r="Y12" s="30"/>
      <c r="Z12" s="30"/>
      <c r="AA12" s="30"/>
      <c r="AB12" s="145"/>
    </row>
    <row r="13" spans="1:28" ht="19.5" customHeight="1" thickBot="1">
      <c r="A13" s="132"/>
      <c r="B13" s="136"/>
      <c r="C13" s="741"/>
      <c r="D13" s="177"/>
      <c r="E13" s="2140">
        <v>5032</v>
      </c>
      <c r="F13" s="133"/>
      <c r="G13" s="2141">
        <v>4023</v>
      </c>
      <c r="H13" s="133"/>
      <c r="I13" s="563"/>
      <c r="J13" s="129"/>
      <c r="K13" s="129"/>
      <c r="L13" s="129"/>
      <c r="M13" s="24"/>
      <c r="N13" s="24"/>
      <c r="O13" s="183"/>
      <c r="P13" s="24"/>
      <c r="Q13" s="24"/>
      <c r="R13" s="182"/>
      <c r="S13" s="137"/>
      <c r="T13" s="129"/>
      <c r="U13" s="129"/>
      <c r="V13" s="129"/>
      <c r="W13" s="30"/>
      <c r="X13" s="30"/>
      <c r="Y13" s="30"/>
      <c r="Z13" s="30"/>
      <c r="AA13" s="30"/>
      <c r="AB13" s="145"/>
    </row>
    <row r="14" spans="1:28" ht="19.5" customHeight="1" thickTop="1">
      <c r="A14" s="132"/>
      <c r="B14" s="132"/>
      <c r="C14" s="131" t="s">
        <v>272</v>
      </c>
      <c r="D14" s="134">
        <v>910</v>
      </c>
      <c r="E14" s="840"/>
      <c r="F14" s="133"/>
      <c r="G14" s="176"/>
      <c r="H14" s="133"/>
      <c r="I14" s="562"/>
      <c r="J14" s="129"/>
      <c r="K14" s="129"/>
      <c r="L14" s="129"/>
      <c r="M14" s="24"/>
      <c r="N14" s="24"/>
      <c r="O14" s="183"/>
      <c r="P14" s="24"/>
      <c r="Q14" s="24"/>
      <c r="R14" s="182"/>
      <c r="S14" s="137"/>
      <c r="T14" s="129"/>
      <c r="U14" s="129"/>
      <c r="V14" s="129"/>
      <c r="W14" s="30"/>
      <c r="X14" s="30"/>
      <c r="Y14" s="30"/>
      <c r="Z14" s="30"/>
      <c r="AA14" s="30"/>
      <c r="AB14" s="145"/>
    </row>
    <row r="15" spans="1:28" ht="19.5" customHeight="1">
      <c r="A15" s="132"/>
      <c r="B15" s="132"/>
      <c r="C15" s="324" t="s">
        <v>285</v>
      </c>
      <c r="D15" s="138"/>
      <c r="E15" s="840">
        <v>726</v>
      </c>
      <c r="F15" s="133"/>
      <c r="G15" s="176">
        <v>987</v>
      </c>
      <c r="H15" s="133"/>
      <c r="I15" s="562"/>
      <c r="J15" s="129"/>
      <c r="K15" s="129"/>
      <c r="L15" s="129"/>
      <c r="M15" s="24"/>
      <c r="N15" s="24"/>
      <c r="O15" s="183"/>
      <c r="P15" s="24"/>
      <c r="Q15" s="24"/>
      <c r="R15" s="182"/>
      <c r="S15" s="137"/>
      <c r="T15" s="129"/>
      <c r="U15" s="129"/>
      <c r="V15" s="129"/>
      <c r="W15" s="30"/>
      <c r="X15" s="30"/>
      <c r="Y15" s="30"/>
      <c r="Z15" s="30"/>
      <c r="AA15" s="30"/>
      <c r="AB15" s="145"/>
    </row>
    <row r="16" spans="1:28" ht="19.5" customHeight="1">
      <c r="A16" s="132"/>
      <c r="B16" s="132"/>
      <c r="C16" s="324" t="s">
        <v>286</v>
      </c>
      <c r="D16" s="138"/>
      <c r="E16" s="840">
        <v>0</v>
      </c>
      <c r="F16" s="133"/>
      <c r="G16" s="176">
        <v>0</v>
      </c>
      <c r="H16" s="133"/>
      <c r="I16" s="562"/>
      <c r="J16" s="129"/>
      <c r="K16" s="129"/>
      <c r="L16" s="129"/>
      <c r="M16" s="24"/>
      <c r="N16" s="24"/>
      <c r="O16" s="183"/>
      <c r="P16" s="24"/>
      <c r="Q16" s="24"/>
      <c r="R16" s="182"/>
      <c r="S16" s="137"/>
      <c r="T16" s="129"/>
      <c r="U16" s="129"/>
      <c r="V16" s="129"/>
      <c r="W16" s="30"/>
      <c r="X16" s="30"/>
      <c r="Y16" s="30"/>
      <c r="Z16" s="30"/>
      <c r="AA16" s="30"/>
      <c r="AB16" s="145"/>
    </row>
    <row r="17" spans="1:28" ht="23.25" customHeight="1" thickBot="1">
      <c r="A17" s="132"/>
      <c r="B17" s="132"/>
      <c r="C17" s="131"/>
      <c r="D17" s="130"/>
      <c r="E17" s="2140">
        <v>726</v>
      </c>
      <c r="F17" s="31"/>
      <c r="G17" s="2142">
        <v>987</v>
      </c>
      <c r="H17" s="31"/>
      <c r="I17" s="563"/>
      <c r="J17" s="129"/>
      <c r="K17" s="129"/>
      <c r="L17" s="129"/>
      <c r="M17" s="24"/>
      <c r="N17" s="24"/>
      <c r="O17" s="183"/>
      <c r="P17" s="24"/>
      <c r="Q17" s="24"/>
      <c r="R17" s="182"/>
      <c r="S17" s="30"/>
      <c r="T17" s="129"/>
      <c r="U17" s="129"/>
      <c r="V17" s="129"/>
      <c r="W17" s="30"/>
      <c r="X17" s="30"/>
      <c r="Y17" s="30"/>
      <c r="Z17" s="30"/>
      <c r="AA17" s="30"/>
      <c r="AB17" s="145"/>
    </row>
    <row r="18" spans="1:28" ht="61.5" customHeight="1" thickBot="1" thickTop="1">
      <c r="A18" s="173"/>
      <c r="B18" s="173"/>
      <c r="C18" s="2246" t="s">
        <v>568</v>
      </c>
      <c r="D18" s="2246"/>
      <c r="E18" s="2246"/>
      <c r="F18" s="2246"/>
      <c r="G18" s="2246"/>
      <c r="H18" s="2246"/>
      <c r="I18" s="1804"/>
      <c r="J18" s="129"/>
      <c r="K18" s="129"/>
      <c r="L18" s="129"/>
      <c r="M18" s="24"/>
      <c r="N18" s="24"/>
      <c r="O18" s="183"/>
      <c r="P18" s="24"/>
      <c r="Q18" s="24"/>
      <c r="R18" s="182"/>
      <c r="S18" s="30"/>
      <c r="T18" s="129"/>
      <c r="U18" s="129"/>
      <c r="V18" s="129"/>
      <c r="W18" s="30"/>
      <c r="X18" s="30"/>
      <c r="Y18" s="30"/>
      <c r="Z18" s="30"/>
      <c r="AA18" s="30"/>
      <c r="AB18" s="145"/>
    </row>
    <row r="19" spans="1:28" ht="42.75" customHeight="1">
      <c r="A19" s="173"/>
      <c r="B19" s="173"/>
      <c r="C19" s="2247" t="s">
        <v>619</v>
      </c>
      <c r="D19" s="2247"/>
      <c r="E19" s="2247"/>
      <c r="F19" s="2247"/>
      <c r="G19" s="2247"/>
      <c r="H19" s="1933"/>
      <c r="I19" s="563"/>
      <c r="J19" s="129"/>
      <c r="K19" s="129"/>
      <c r="L19" s="129"/>
      <c r="M19" s="24"/>
      <c r="N19" s="24"/>
      <c r="O19" s="183"/>
      <c r="P19" s="24"/>
      <c r="Q19" s="24"/>
      <c r="R19" s="182"/>
      <c r="S19" s="30"/>
      <c r="T19" s="129"/>
      <c r="U19" s="129"/>
      <c r="V19" s="129"/>
      <c r="W19" s="30"/>
      <c r="X19" s="30"/>
      <c r="Y19" s="30"/>
      <c r="Z19" s="30"/>
      <c r="AA19" s="30"/>
      <c r="AB19" s="145"/>
    </row>
    <row r="20" spans="1:18" ht="34.5" customHeight="1" thickBot="1">
      <c r="A20" s="1428"/>
      <c r="B20" s="1428"/>
      <c r="C20" s="2244" t="s">
        <v>578</v>
      </c>
      <c r="D20" s="2244"/>
      <c r="E20" s="2244"/>
      <c r="F20" s="2244"/>
      <c r="G20" s="2244"/>
      <c r="H20" s="1428"/>
      <c r="M20" s="126"/>
      <c r="N20" s="126"/>
      <c r="O20" s="126"/>
      <c r="P20" s="126"/>
      <c r="Q20" s="126"/>
      <c r="R20" s="126"/>
    </row>
    <row r="21" spans="1:18" ht="12.75">
      <c r="A21" s="124"/>
      <c r="B21" s="145"/>
      <c r="C21" s="145"/>
      <c r="D21" s="145"/>
      <c r="E21" s="145"/>
      <c r="F21" s="145"/>
      <c r="G21" s="145"/>
      <c r="H21" s="145"/>
      <c r="M21" s="126"/>
      <c r="N21" s="126"/>
      <c r="O21" s="126"/>
      <c r="P21" s="126"/>
      <c r="Q21" s="126"/>
      <c r="R21" s="126"/>
    </row>
    <row r="22" spans="1:18" ht="14.25">
      <c r="A22" s="124"/>
      <c r="B22" s="145"/>
      <c r="C22" s="145"/>
      <c r="D22" s="1258" t="s">
        <v>117</v>
      </c>
      <c r="E22" s="145"/>
      <c r="F22" s="145"/>
      <c r="G22" s="145"/>
      <c r="H22" s="145"/>
      <c r="M22" s="126"/>
      <c r="N22" s="126"/>
      <c r="O22" s="126"/>
      <c r="P22" s="126"/>
      <c r="Q22" s="126"/>
      <c r="R22" s="126"/>
    </row>
    <row r="23" spans="1:18" ht="14.25">
      <c r="A23" s="124"/>
      <c r="B23" s="124"/>
      <c r="C23" s="124"/>
      <c r="D23" s="1527" t="s">
        <v>117</v>
      </c>
      <c r="E23" s="1528"/>
      <c r="F23" s="1528"/>
      <c r="G23" s="1528"/>
      <c r="H23" s="124"/>
      <c r="M23" s="126"/>
      <c r="N23" s="126"/>
      <c r="O23" s="126"/>
      <c r="P23" s="126"/>
      <c r="Q23" s="126"/>
      <c r="R23" s="126"/>
    </row>
    <row r="24" spans="1:18" ht="12.75">
      <c r="A24" s="124"/>
      <c r="B24" s="124"/>
      <c r="C24" s="124"/>
      <c r="D24" s="1528"/>
      <c r="E24" s="1528"/>
      <c r="F24" s="1528"/>
      <c r="G24" s="1528"/>
      <c r="H24" s="124"/>
      <c r="M24" s="126"/>
      <c r="N24" s="126"/>
      <c r="O24" s="126"/>
      <c r="P24" s="126"/>
      <c r="Q24" s="126"/>
      <c r="R24" s="126"/>
    </row>
    <row r="25" ht="15">
      <c r="B25" s="33" t="s">
        <v>383</v>
      </c>
    </row>
    <row r="26" spans="1:9" ht="15">
      <c r="A26" s="190"/>
      <c r="B26" s="190"/>
      <c r="C26" s="225"/>
      <c r="D26" s="1258" t="s">
        <v>117</v>
      </c>
      <c r="E26" s="190"/>
      <c r="F26" s="190"/>
      <c r="G26" s="190"/>
      <c r="H26" s="190"/>
      <c r="I26" s="145"/>
    </row>
    <row r="27" ht="15">
      <c r="D27" s="312" t="s">
        <v>117</v>
      </c>
    </row>
    <row r="30" ht="15">
      <c r="B30" s="33" t="s">
        <v>276</v>
      </c>
    </row>
    <row r="32" ht="15">
      <c r="D32" s="312" t="s">
        <v>117</v>
      </c>
    </row>
    <row r="33" ht="15">
      <c r="D33" s="312" t="s">
        <v>117</v>
      </c>
    </row>
    <row r="34" ht="15">
      <c r="D34" s="312" t="s">
        <v>117</v>
      </c>
    </row>
    <row r="35" ht="15">
      <c r="D35" s="312" t="s">
        <v>117</v>
      </c>
    </row>
    <row r="37" ht="15.75">
      <c r="C37" s="1099"/>
    </row>
    <row r="38" ht="15">
      <c r="B38" s="1857"/>
    </row>
    <row r="39" ht="15" hidden="1">
      <c r="B39" s="1857"/>
    </row>
    <row r="40" ht="15">
      <c r="B40" s="1870"/>
    </row>
    <row r="41" ht="15" hidden="1"/>
    <row r="42" ht="15" hidden="1"/>
    <row r="43" ht="15">
      <c r="D43" s="312" t="s">
        <v>117</v>
      </c>
    </row>
    <row r="57" ht="16.5" customHeight="1"/>
    <row r="59" ht="15">
      <c r="D59" s="312" t="s">
        <v>117</v>
      </c>
    </row>
    <row r="77" ht="17.25" customHeight="1"/>
    <row r="78" ht="17.25" customHeight="1"/>
    <row r="85" ht="18" customHeight="1"/>
  </sheetData>
  <sheetProtection/>
  <mergeCells count="6">
    <mergeCell ref="C20:G20"/>
    <mergeCell ref="J1:L1"/>
    <mergeCell ref="T1:V1"/>
    <mergeCell ref="B1:H1"/>
    <mergeCell ref="C18:H18"/>
    <mergeCell ref="C19:G19"/>
  </mergeCells>
  <printOptions/>
  <pageMargins left="0.236220472440945" right="0.118110236220472" top="0.196850393700787" bottom="0.708661417322835" header="0.15748031496063" footer="0.196850393700787"/>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19.xml><?xml version="1.0" encoding="utf-8"?>
<worksheet xmlns="http://schemas.openxmlformats.org/spreadsheetml/2006/main" xmlns:r="http://schemas.openxmlformats.org/officeDocument/2006/relationships">
  <dimension ref="A1:G13"/>
  <sheetViews>
    <sheetView view="pageBreakPreview" zoomScale="80" zoomScaleSheetLayoutView="80" zoomScalePageLayoutView="0" workbookViewId="0" topLeftCell="A1">
      <selection activeCell="M2" sqref="M2"/>
    </sheetView>
  </sheetViews>
  <sheetFormatPr defaultColWidth="9.140625" defaultRowHeight="12.75"/>
  <cols>
    <col min="1" max="1" width="3.00390625" style="33" customWidth="1"/>
    <col min="2" max="2" width="4.28125" style="33" customWidth="1"/>
    <col min="3" max="3" width="80.8515625" style="125" customWidth="1"/>
    <col min="4" max="4" width="0.85546875" style="33" customWidth="1"/>
    <col min="5" max="5" width="16.57421875" style="33" customWidth="1"/>
    <col min="6" max="6" width="0.85546875" style="33" customWidth="1"/>
    <col min="7" max="7" width="16.57421875" style="230" customWidth="1"/>
    <col min="8" max="12" width="9.140625" style="124" customWidth="1"/>
    <col min="13" max="13" width="17.421875" style="1244" bestFit="1" customWidth="1"/>
    <col min="14" max="16384" width="9.140625" style="124" customWidth="1"/>
  </cols>
  <sheetData>
    <row r="1" spans="4:7" ht="19.5" customHeight="1">
      <c r="D1" s="229"/>
      <c r="E1" s="229" t="s">
        <v>84</v>
      </c>
      <c r="F1" s="229"/>
      <c r="G1" s="234" t="s">
        <v>84</v>
      </c>
    </row>
    <row r="2" spans="2:7" ht="19.5" customHeight="1">
      <c r="B2" s="121" t="s">
        <v>267</v>
      </c>
      <c r="E2" s="162"/>
      <c r="G2" s="271"/>
    </row>
    <row r="3" spans="2:7" ht="15.75" customHeight="1">
      <c r="B3" s="1248" t="s">
        <v>452</v>
      </c>
      <c r="C3" s="1214"/>
      <c r="D3" s="1142"/>
      <c r="E3" s="1142"/>
      <c r="F3" s="1142"/>
      <c r="G3" s="181"/>
    </row>
    <row r="4" spans="1:7" ht="19.5" customHeight="1" thickBot="1">
      <c r="A4" s="150"/>
      <c r="B4" s="226"/>
      <c r="C4" s="225"/>
      <c r="D4" s="1249"/>
      <c r="E4" s="2248" t="s">
        <v>331</v>
      </c>
      <c r="F4" s="2249"/>
      <c r="G4" s="2249"/>
    </row>
    <row r="5" spans="2:7" ht="15" customHeight="1">
      <c r="B5" s="157"/>
      <c r="C5" s="156"/>
      <c r="D5" s="538"/>
      <c r="E5" s="303"/>
      <c r="F5" s="538"/>
      <c r="G5" s="156"/>
    </row>
    <row r="6" spans="2:7" ht="15" customHeight="1">
      <c r="B6" s="157"/>
      <c r="C6" s="156"/>
      <c r="D6" s="156"/>
      <c r="E6" s="719">
        <v>2016</v>
      </c>
      <c r="F6" s="538"/>
      <c r="G6" s="156">
        <v>2015</v>
      </c>
    </row>
    <row r="7" spans="2:7" ht="15" customHeight="1" thickBot="1">
      <c r="B7" s="1252"/>
      <c r="C7" s="1253"/>
      <c r="D7" s="1253"/>
      <c r="E7" s="1539" t="s">
        <v>51</v>
      </c>
      <c r="F7" s="1254"/>
      <c r="G7" s="1253" t="s">
        <v>51</v>
      </c>
    </row>
    <row r="8" spans="1:7" ht="6" customHeight="1">
      <c r="A8" s="150"/>
      <c r="B8" s="226"/>
      <c r="C8" s="225"/>
      <c r="D8" s="146"/>
      <c r="E8" s="353"/>
      <c r="F8" s="146"/>
      <c r="G8" s="146"/>
    </row>
    <row r="9" spans="1:7" ht="32.25" customHeight="1">
      <c r="A9" s="150"/>
      <c r="B9" s="140" t="s">
        <v>16</v>
      </c>
      <c r="C9" s="139" t="s">
        <v>403</v>
      </c>
      <c r="D9" s="195"/>
      <c r="E9" s="342"/>
      <c r="F9" s="195"/>
      <c r="G9" s="195"/>
    </row>
    <row r="10" spans="1:7" ht="19.5" customHeight="1">
      <c r="A10" s="132"/>
      <c r="B10" s="136"/>
      <c r="C10" s="1255"/>
      <c r="D10" s="244"/>
      <c r="E10" s="1256">
        <v>846000000</v>
      </c>
      <c r="F10" s="164"/>
      <c r="G10" s="244">
        <v>452000000</v>
      </c>
    </row>
    <row r="11" spans="1:7" ht="19.5" customHeight="1">
      <c r="A11" s="132"/>
      <c r="B11" s="136"/>
      <c r="C11" s="131" t="s">
        <v>401</v>
      </c>
      <c r="D11" s="1257"/>
      <c r="E11" s="1295">
        <v>114000000</v>
      </c>
      <c r="F11" s="164"/>
      <c r="G11" s="1297">
        <v>28000000</v>
      </c>
    </row>
    <row r="12" spans="1:7" ht="19.5" customHeight="1">
      <c r="A12" s="132"/>
      <c r="B12" s="136"/>
      <c r="C12" s="131" t="s">
        <v>431</v>
      </c>
      <c r="D12" s="1257"/>
      <c r="E12" s="1296">
        <v>732000000</v>
      </c>
      <c r="F12" s="164"/>
      <c r="G12" s="1298">
        <v>424000000</v>
      </c>
    </row>
    <row r="13" spans="1:7" ht="19.5" customHeight="1">
      <c r="A13" s="132"/>
      <c r="B13" s="136"/>
      <c r="C13" s="2250" t="s">
        <v>546</v>
      </c>
      <c r="D13" s="2250"/>
      <c r="E13" s="2250"/>
      <c r="F13" s="2250"/>
      <c r="G13" s="2250"/>
    </row>
  </sheetData>
  <sheetProtection/>
  <mergeCells count="2">
    <mergeCell ref="E4:G4"/>
    <mergeCell ref="C13:G13"/>
  </mergeCells>
  <printOptions/>
  <pageMargins left="0.236220472440945" right="0.118110236220472" top="0.196850393700787" bottom="0.708661417322835" header="0.15748031496063" footer="0.196850393700787"/>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2.xml><?xml version="1.0" encoding="utf-8"?>
<worksheet xmlns="http://schemas.openxmlformats.org/spreadsheetml/2006/main" xmlns:r="http://schemas.openxmlformats.org/officeDocument/2006/relationships">
  <dimension ref="A1:E58"/>
  <sheetViews>
    <sheetView view="pageBreakPreview" zoomScale="80" zoomScaleSheetLayoutView="80" zoomScalePageLayoutView="0" workbookViewId="0" topLeftCell="A16">
      <selection activeCell="B22" sqref="B22"/>
    </sheetView>
  </sheetViews>
  <sheetFormatPr defaultColWidth="9.140625" defaultRowHeight="12.75"/>
  <cols>
    <col min="1" max="1" width="0.85546875" style="1" customWidth="1"/>
    <col min="2" max="2" width="80.57421875" style="1" customWidth="1"/>
    <col min="3" max="3" width="7.421875" style="5" customWidth="1"/>
    <col min="4" max="4" width="17.140625" style="1" customWidth="1"/>
    <col min="5" max="5" width="17.140625" style="2" customWidth="1"/>
    <col min="6" max="16384" width="9.140625" style="1" customWidth="1"/>
  </cols>
  <sheetData>
    <row r="1" spans="1:5" ht="19.5" customHeight="1">
      <c r="A1" s="2178"/>
      <c r="B1" s="2178"/>
      <c r="C1" s="2178"/>
      <c r="D1" s="2178"/>
      <c r="E1" s="2178"/>
    </row>
    <row r="2" ht="19.5" customHeight="1">
      <c r="B2" s="12" t="s">
        <v>325</v>
      </c>
    </row>
    <row r="3" spans="2:5" s="19" customFormat="1" ht="19.5" customHeight="1" thickBot="1">
      <c r="B3" s="1110" t="s">
        <v>452</v>
      </c>
      <c r="C3" s="738"/>
      <c r="E3" s="15"/>
    </row>
    <row r="4" spans="2:5" ht="15" customHeight="1">
      <c r="B4" s="18"/>
      <c r="C4" s="17"/>
      <c r="D4" s="1003"/>
      <c r="E4" s="557" t="s">
        <v>532</v>
      </c>
    </row>
    <row r="5" spans="2:5" ht="15" customHeight="1">
      <c r="B5" s="18"/>
      <c r="C5" s="17"/>
      <c r="D5" s="1208">
        <v>2016</v>
      </c>
      <c r="E5" s="17">
        <v>2015</v>
      </c>
    </row>
    <row r="6" spans="2:5" ht="15" customHeight="1" thickBot="1">
      <c r="B6" s="15"/>
      <c r="C6" s="703" t="s">
        <v>39</v>
      </c>
      <c r="D6" s="1209" t="s">
        <v>51</v>
      </c>
      <c r="E6" s="703" t="s">
        <v>51</v>
      </c>
    </row>
    <row r="7" spans="2:5" ht="10.5" customHeight="1">
      <c r="B7" s="85"/>
      <c r="C7" s="14"/>
      <c r="D7" s="1210"/>
      <c r="E7" s="22"/>
    </row>
    <row r="8" spans="2:5" ht="16.5" customHeight="1">
      <c r="B8" s="11" t="s">
        <v>52</v>
      </c>
      <c r="C8" s="704"/>
      <c r="D8" s="1206"/>
      <c r="E8" s="9"/>
    </row>
    <row r="9" spans="2:5" ht="4.5" customHeight="1">
      <c r="B9" s="11"/>
      <c r="C9" s="704"/>
      <c r="D9" s="1206"/>
      <c r="E9" s="9"/>
    </row>
    <row r="10" spans="2:5" ht="17.25" customHeight="1">
      <c r="B10" s="4" t="s">
        <v>54</v>
      </c>
      <c r="C10" s="6">
        <v>4</v>
      </c>
      <c r="D10" s="1206">
        <v>37325</v>
      </c>
      <c r="E10" s="9">
        <v>32760</v>
      </c>
    </row>
    <row r="11" spans="2:5" ht="17.25" customHeight="1">
      <c r="B11" s="4" t="s">
        <v>60</v>
      </c>
      <c r="C11" s="705">
        <v>5.1</v>
      </c>
      <c r="D11" s="1206">
        <v>2793</v>
      </c>
      <c r="E11" s="9">
        <v>2930</v>
      </c>
    </row>
    <row r="12" spans="2:5" ht="17.25" customHeight="1">
      <c r="B12" s="4" t="s">
        <v>342</v>
      </c>
      <c r="C12" s="705">
        <v>5.2</v>
      </c>
      <c r="D12" s="1107">
        <v>6969</v>
      </c>
      <c r="E12" s="188">
        <v>3249</v>
      </c>
    </row>
    <row r="13" spans="2:5" ht="17.25" customHeight="1">
      <c r="B13" s="8" t="s">
        <v>336</v>
      </c>
      <c r="C13" s="667"/>
      <c r="D13" s="1206">
        <v>27563</v>
      </c>
      <c r="E13" s="9">
        <v>26581</v>
      </c>
    </row>
    <row r="14" spans="2:5" ht="19.5" customHeight="1">
      <c r="B14" s="4" t="s">
        <v>9</v>
      </c>
      <c r="C14" s="668">
        <v>4</v>
      </c>
      <c r="D14" s="1206">
        <v>1281</v>
      </c>
      <c r="E14" s="9">
        <v>731</v>
      </c>
    </row>
    <row r="15" spans="2:5" ht="17.25" customHeight="1">
      <c r="B15" s="8" t="s">
        <v>11</v>
      </c>
      <c r="C15" s="666"/>
      <c r="D15" s="1211">
        <v>20083</v>
      </c>
      <c r="E15" s="186">
        <v>18471</v>
      </c>
    </row>
    <row r="16" spans="2:5" ht="19.5" customHeight="1">
      <c r="B16" s="4" t="s">
        <v>59</v>
      </c>
      <c r="C16" s="705">
        <v>5.3</v>
      </c>
      <c r="D16" s="1212">
        <v>10901</v>
      </c>
      <c r="E16" s="757">
        <v>9462</v>
      </c>
    </row>
    <row r="17" spans="1:5" ht="19.5" customHeight="1">
      <c r="A17" s="13"/>
      <c r="B17" s="7" t="s">
        <v>61</v>
      </c>
      <c r="C17" s="705">
        <v>5.4</v>
      </c>
      <c r="D17" s="1204">
        <v>4978</v>
      </c>
      <c r="E17" s="187">
        <v>4755</v>
      </c>
    </row>
    <row r="18" spans="2:5" ht="19.5" customHeight="1">
      <c r="B18" s="4" t="s">
        <v>62</v>
      </c>
      <c r="C18" s="706">
        <v>5.5</v>
      </c>
      <c r="D18" s="1204">
        <v>3106</v>
      </c>
      <c r="E18" s="187">
        <v>3219</v>
      </c>
    </row>
    <row r="19" spans="2:5" ht="19.5" customHeight="1">
      <c r="B19" s="4" t="s">
        <v>63</v>
      </c>
      <c r="C19" s="705"/>
      <c r="D19" s="1205">
        <v>1098</v>
      </c>
      <c r="E19" s="758">
        <v>1035</v>
      </c>
    </row>
    <row r="20" spans="2:5" ht="8.25" customHeight="1">
      <c r="B20" s="7"/>
      <c r="C20" s="704"/>
      <c r="D20" s="1206"/>
      <c r="E20" s="9"/>
    </row>
    <row r="21" spans="2:5" ht="18" customHeight="1">
      <c r="B21" s="8" t="s">
        <v>509</v>
      </c>
      <c r="C21" s="704"/>
      <c r="D21" s="1206">
        <v>8761</v>
      </c>
      <c r="E21" s="9">
        <v>8841</v>
      </c>
    </row>
    <row r="22" spans="2:5" ht="18" customHeight="1">
      <c r="B22" s="4" t="s">
        <v>119</v>
      </c>
      <c r="C22" s="1777" t="s">
        <v>522</v>
      </c>
      <c r="D22" s="1206">
        <v>4370</v>
      </c>
      <c r="E22" s="9">
        <v>4506</v>
      </c>
    </row>
    <row r="23" spans="2:5" ht="18" customHeight="1">
      <c r="B23" s="4" t="s">
        <v>120</v>
      </c>
      <c r="C23" s="1777" t="s">
        <v>522</v>
      </c>
      <c r="D23" s="1206">
        <v>902</v>
      </c>
      <c r="E23" s="9">
        <v>779</v>
      </c>
    </row>
    <row r="24" spans="2:5" ht="31.5" customHeight="1">
      <c r="B24" s="2107" t="s">
        <v>657</v>
      </c>
      <c r="C24" s="1777" t="s">
        <v>522</v>
      </c>
      <c r="D24" s="1107">
        <v>170</v>
      </c>
      <c r="E24" s="188">
        <v>220</v>
      </c>
    </row>
    <row r="25" spans="2:5" ht="17.25" customHeight="1">
      <c r="B25" s="8" t="s">
        <v>80</v>
      </c>
      <c r="C25" s="704"/>
      <c r="D25" s="1206">
        <v>3319</v>
      </c>
      <c r="E25" s="9">
        <v>3336</v>
      </c>
    </row>
    <row r="26" spans="2:5" ht="17.25" customHeight="1">
      <c r="B26" s="4" t="s">
        <v>64</v>
      </c>
      <c r="C26" s="6">
        <v>4</v>
      </c>
      <c r="D26" s="1206">
        <v>203</v>
      </c>
      <c r="E26" s="9">
        <v>293</v>
      </c>
    </row>
    <row r="27" spans="1:5" ht="17.25" customHeight="1">
      <c r="A27" s="13"/>
      <c r="B27" s="11" t="s">
        <v>65</v>
      </c>
      <c r="C27" s="704"/>
      <c r="D27" s="1107">
        <v>622</v>
      </c>
      <c r="E27" s="188">
        <v>473</v>
      </c>
    </row>
    <row r="28" spans="2:5" ht="19.5" customHeight="1">
      <c r="B28" s="4" t="s">
        <v>356</v>
      </c>
      <c r="C28" s="6"/>
      <c r="D28" s="1204">
        <v>521</v>
      </c>
      <c r="E28" s="187">
        <v>562</v>
      </c>
    </row>
    <row r="29" spans="2:5" ht="19.5" customHeight="1">
      <c r="B29" s="4" t="s">
        <v>357</v>
      </c>
      <c r="C29" s="6"/>
      <c r="D29" s="1550">
        <v>101</v>
      </c>
      <c r="E29" s="1075">
        <v>-89</v>
      </c>
    </row>
    <row r="30" spans="2:5" ht="6.75" customHeight="1">
      <c r="B30" s="7"/>
      <c r="C30" s="704"/>
      <c r="D30" s="1207"/>
      <c r="E30" s="1689"/>
    </row>
    <row r="31" spans="2:5" ht="17.25" customHeight="1">
      <c r="B31" s="8" t="s">
        <v>366</v>
      </c>
      <c r="C31" s="6"/>
      <c r="D31" s="1206">
        <v>2900</v>
      </c>
      <c r="E31" s="9">
        <v>3156</v>
      </c>
    </row>
    <row r="32" spans="2:5" ht="19.5" customHeight="1">
      <c r="B32" s="4" t="s">
        <v>543</v>
      </c>
      <c r="C32" s="6">
        <v>6</v>
      </c>
      <c r="D32" s="1551">
        <v>524</v>
      </c>
      <c r="E32" s="1690">
        <v>-28</v>
      </c>
    </row>
    <row r="33" spans="2:5" ht="17.25" customHeight="1" thickBot="1">
      <c r="B33" s="8" t="s">
        <v>367</v>
      </c>
      <c r="C33" s="704"/>
      <c r="D33" s="906">
        <v>2376</v>
      </c>
      <c r="E33" s="1029">
        <v>3184</v>
      </c>
    </row>
    <row r="34" spans="2:5" ht="21.75" customHeight="1">
      <c r="B34" s="11" t="s">
        <v>291</v>
      </c>
      <c r="C34" s="704"/>
      <c r="D34" s="1206"/>
      <c r="E34" s="9"/>
    </row>
    <row r="35" spans="2:5" ht="19.5" customHeight="1">
      <c r="B35" s="4" t="s">
        <v>615</v>
      </c>
      <c r="C35" s="704"/>
      <c r="D35" s="1207">
        <v>-9</v>
      </c>
      <c r="E35" s="1689">
        <v>0</v>
      </c>
    </row>
    <row r="36" spans="2:5" ht="24.75" customHeight="1">
      <c r="B36" s="11" t="s">
        <v>344</v>
      </c>
      <c r="C36" s="704"/>
      <c r="D36" s="1206"/>
      <c r="E36" s="9"/>
    </row>
    <row r="37" spans="2:5" ht="19.5" customHeight="1">
      <c r="B37" s="4" t="s">
        <v>533</v>
      </c>
      <c r="C37" s="704"/>
      <c r="D37" s="1909">
        <v>191</v>
      </c>
      <c r="E37" s="1947">
        <v>-1953</v>
      </c>
    </row>
    <row r="38" spans="2:5" ht="19.5" customHeight="1">
      <c r="B38" s="4" t="s">
        <v>717</v>
      </c>
      <c r="C38" s="704"/>
      <c r="D38" s="2143">
        <v>0</v>
      </c>
      <c r="E38" s="1947">
        <v>282</v>
      </c>
    </row>
    <row r="39" spans="2:5" ht="19.5" customHeight="1">
      <c r="B39" s="4" t="s">
        <v>337</v>
      </c>
      <c r="C39" s="704"/>
      <c r="D39" s="1909">
        <v>86</v>
      </c>
      <c r="E39" s="1904">
        <v>699</v>
      </c>
    </row>
    <row r="40" spans="2:5" ht="19.5" customHeight="1">
      <c r="B40" s="4" t="s">
        <v>675</v>
      </c>
      <c r="C40" s="704"/>
      <c r="D40" s="1903">
        <v>0</v>
      </c>
      <c r="E40" s="1905">
        <v>-125</v>
      </c>
    </row>
    <row r="41" spans="2:5" ht="19.5" customHeight="1">
      <c r="B41" s="11" t="s">
        <v>573</v>
      </c>
      <c r="C41" s="704"/>
      <c r="D41" s="1908">
        <v>268</v>
      </c>
      <c r="E41" s="1954">
        <v>-1097</v>
      </c>
    </row>
    <row r="42" spans="2:5" ht="19.5" customHeight="1" thickBot="1">
      <c r="B42" s="11" t="s">
        <v>370</v>
      </c>
      <c r="C42" s="704"/>
      <c r="D42" s="1906">
        <v>2644</v>
      </c>
      <c r="E42" s="1907">
        <v>2087</v>
      </c>
    </row>
    <row r="43" spans="2:5" ht="19.5" customHeight="1">
      <c r="B43" s="11" t="s">
        <v>368</v>
      </c>
      <c r="C43" s="704"/>
      <c r="D43" s="1206"/>
      <c r="E43" s="9"/>
    </row>
    <row r="44" spans="2:5" ht="19.5" customHeight="1">
      <c r="B44" s="707" t="s">
        <v>71</v>
      </c>
      <c r="C44" s="704"/>
      <c r="D44" s="1206">
        <v>2246</v>
      </c>
      <c r="E44" s="9">
        <v>3079</v>
      </c>
    </row>
    <row r="45" spans="2:5" ht="19.5" customHeight="1">
      <c r="B45" s="707" t="s">
        <v>72</v>
      </c>
      <c r="C45" s="704"/>
      <c r="D45" s="1107">
        <v>130</v>
      </c>
      <c r="E45" s="188">
        <v>105</v>
      </c>
    </row>
    <row r="46" spans="2:5" ht="19.5" customHeight="1" thickBot="1">
      <c r="B46" s="11" t="s">
        <v>367</v>
      </c>
      <c r="C46" s="704"/>
      <c r="D46" s="906">
        <v>2376</v>
      </c>
      <c r="E46" s="1029">
        <v>3184</v>
      </c>
    </row>
    <row r="47" spans="2:5" ht="4.5" customHeight="1">
      <c r="B47" s="11"/>
      <c r="C47" s="704"/>
      <c r="D47" s="1206"/>
      <c r="E47" s="9"/>
    </row>
    <row r="48" spans="2:5" s="13" customFormat="1" ht="15.75">
      <c r="B48" s="11" t="s">
        <v>369</v>
      </c>
      <c r="C48" s="704"/>
      <c r="D48" s="1206"/>
      <c r="E48" s="9"/>
    </row>
    <row r="49" spans="2:5" ht="18.75" customHeight="1">
      <c r="B49" s="707" t="s">
        <v>71</v>
      </c>
      <c r="C49" s="704"/>
      <c r="D49" s="1206">
        <v>2514</v>
      </c>
      <c r="E49" s="9">
        <v>1982</v>
      </c>
    </row>
    <row r="50" spans="2:5" ht="18.75" customHeight="1">
      <c r="B50" s="707" t="s">
        <v>72</v>
      </c>
      <c r="C50" s="704"/>
      <c r="D50" s="1107">
        <v>130</v>
      </c>
      <c r="E50" s="188">
        <v>105</v>
      </c>
    </row>
    <row r="51" spans="2:5" s="13" customFormat="1" ht="16.5" customHeight="1" thickBot="1">
      <c r="B51" s="11" t="s">
        <v>370</v>
      </c>
      <c r="C51" s="704"/>
      <c r="D51" s="906">
        <v>2644</v>
      </c>
      <c r="E51" s="1029">
        <v>2087</v>
      </c>
    </row>
    <row r="52" spans="1:5" s="13" customFormat="1" ht="6" customHeight="1">
      <c r="A52" s="708"/>
      <c r="B52" s="709"/>
      <c r="C52" s="710"/>
      <c r="D52" s="1107"/>
      <c r="E52" s="188"/>
    </row>
    <row r="53" spans="2:5" ht="18" customHeight="1">
      <c r="B53" s="11" t="s">
        <v>73</v>
      </c>
      <c r="C53" s="704"/>
      <c r="D53" s="1206"/>
      <c r="E53" s="9"/>
    </row>
    <row r="54" spans="2:5" ht="9" customHeight="1">
      <c r="B54" s="11"/>
      <c r="C54" s="704">
        <v>13</v>
      </c>
      <c r="D54" s="1206"/>
      <c r="E54" s="9"/>
    </row>
    <row r="55" spans="2:5" ht="15.75" customHeight="1">
      <c r="B55" s="7" t="s">
        <v>74</v>
      </c>
      <c r="C55" s="704">
        <v>7</v>
      </c>
      <c r="D55" s="1874">
        <v>439.394937129549</v>
      </c>
      <c r="E55" s="759">
        <v>603</v>
      </c>
    </row>
    <row r="56" spans="2:5" ht="19.5" customHeight="1">
      <c r="B56" s="7" t="s">
        <v>75</v>
      </c>
      <c r="C56" s="704">
        <v>7</v>
      </c>
      <c r="D56" s="1875">
        <v>432.7839151862452</v>
      </c>
      <c r="E56" s="711">
        <v>590.7</v>
      </c>
    </row>
    <row r="57" spans="1:5" s="1902" customFormat="1" ht="8.25" customHeight="1">
      <c r="A57" s="1778"/>
      <c r="B57" s="10"/>
      <c r="C57" s="1779"/>
      <c r="D57" s="10"/>
      <c r="E57" s="10"/>
    </row>
    <row r="58" spans="1:5" ht="24" customHeight="1" thickBot="1">
      <c r="A58" s="13"/>
      <c r="B58" s="2177" t="s">
        <v>616</v>
      </c>
      <c r="C58" s="2177"/>
      <c r="D58" s="2177"/>
      <c r="E58" s="2177"/>
    </row>
    <row r="61" ht="17.25" customHeight="1"/>
    <row r="62" ht="17.25" customHeight="1"/>
    <row r="69" ht="18" customHeight="1"/>
  </sheetData>
  <sheetProtection/>
  <mergeCells count="2">
    <mergeCell ref="B58:E58"/>
    <mergeCell ref="A1:E1"/>
  </mergeCells>
  <printOptions/>
  <pageMargins left="0.511811023622047" right="0.118110236220472" top="0.236220472440945" bottom="0.62992125984252" header="0.15748031496063" footer="0.15748031496063"/>
  <pageSetup horizontalDpi="600" verticalDpi="600" orientation="portrait" paperSize="9" scale="75" r:id="rId1"/>
  <headerFooter alignWithMargins="0">
    <oddFooter>&amp;LTelkom SA SOC Limited Condensed Annual Report
&amp;D - &amp;T
&amp;A&amp;RPage &amp;P of &amp;N</oddFooter>
  </headerFooter>
</worksheet>
</file>

<file path=xl/worksheets/sheet20.xml><?xml version="1.0" encoding="utf-8"?>
<worksheet xmlns="http://schemas.openxmlformats.org/spreadsheetml/2006/main" xmlns:r="http://schemas.openxmlformats.org/officeDocument/2006/relationships">
  <dimension ref="A1:J224"/>
  <sheetViews>
    <sheetView view="pageBreakPreview" zoomScale="80" zoomScaleNormal="80" zoomScaleSheetLayoutView="80" zoomScalePageLayoutView="0" workbookViewId="0" topLeftCell="A1">
      <selection activeCell="P2" sqref="P2"/>
    </sheetView>
  </sheetViews>
  <sheetFormatPr defaultColWidth="9.140625" defaultRowHeight="12.75"/>
  <cols>
    <col min="1" max="1" width="0.85546875" style="101" customWidth="1"/>
    <col min="2" max="2" width="4.140625" style="101" customWidth="1"/>
    <col min="3" max="3" width="73.8515625" style="102" customWidth="1"/>
    <col min="4" max="5" width="1.1484375" style="101" customWidth="1"/>
    <col min="6" max="6" width="22.57421875" style="101" customWidth="1"/>
    <col min="7" max="7" width="0.85546875" style="100" customWidth="1"/>
    <col min="8" max="9" width="0.85546875" style="102" customWidth="1"/>
    <col min="10" max="10" width="18.421875" style="1124" customWidth="1"/>
    <col min="11" max="16384" width="9.140625" style="100" customWidth="1"/>
  </cols>
  <sheetData>
    <row r="1" spans="6:7" ht="13.5" customHeight="1">
      <c r="F1" s="1124"/>
      <c r="G1" s="1125"/>
    </row>
    <row r="2" spans="2:10" ht="19.5" customHeight="1">
      <c r="B2" s="2251" t="s">
        <v>267</v>
      </c>
      <c r="C2" s="2251"/>
      <c r="D2" s="2251"/>
      <c r="E2" s="2251"/>
      <c r="F2" s="2251"/>
      <c r="G2" s="2251"/>
      <c r="H2" s="2251"/>
      <c r="I2" s="2251"/>
      <c r="J2" s="2251"/>
    </row>
    <row r="3" spans="1:10" ht="19.5" customHeight="1">
      <c r="A3" s="1248"/>
      <c r="B3" s="1248" t="s">
        <v>452</v>
      </c>
      <c r="C3" s="1259"/>
      <c r="D3" s="1248"/>
      <c r="E3" s="1248"/>
      <c r="F3" s="1260"/>
      <c r="G3" s="1261"/>
      <c r="H3" s="1259"/>
      <c r="I3" s="1259"/>
      <c r="J3" s="1260"/>
    </row>
    <row r="4" spans="2:10" ht="15" customHeight="1">
      <c r="B4" s="1262"/>
      <c r="C4" s="724"/>
      <c r="D4" s="123"/>
      <c r="E4" s="1264"/>
      <c r="F4" s="725">
        <v>2016</v>
      </c>
      <c r="G4" s="599"/>
      <c r="H4" s="724"/>
      <c r="I4" s="724"/>
      <c r="J4" s="724">
        <v>2015</v>
      </c>
    </row>
    <row r="5" spans="2:10" ht="15" customHeight="1" thickBot="1">
      <c r="B5" s="1128"/>
      <c r="C5" s="1129"/>
      <c r="D5" s="1130"/>
      <c r="E5" s="1265"/>
      <c r="F5" s="1266" t="s">
        <v>51</v>
      </c>
      <c r="G5" s="1267"/>
      <c r="H5" s="1129"/>
      <c r="I5" s="1129"/>
      <c r="J5" s="1129" t="s">
        <v>51</v>
      </c>
    </row>
    <row r="6" spans="1:10" ht="6" customHeight="1">
      <c r="A6" s="118"/>
      <c r="B6" s="117"/>
      <c r="C6" s="116"/>
      <c r="D6" s="115"/>
      <c r="E6" s="600"/>
      <c r="F6" s="601"/>
      <c r="G6" s="1268"/>
      <c r="H6" s="604"/>
      <c r="I6" s="604"/>
      <c r="J6" s="744"/>
    </row>
    <row r="7" spans="1:10" ht="15.75">
      <c r="A7" s="104"/>
      <c r="B7" s="113" t="s">
        <v>18</v>
      </c>
      <c r="C7" s="114" t="s">
        <v>535</v>
      </c>
      <c r="D7" s="1299"/>
      <c r="E7" s="602"/>
      <c r="F7" s="603"/>
      <c r="G7" s="1268"/>
      <c r="H7" s="114"/>
      <c r="I7" s="114"/>
      <c r="J7" s="1299"/>
    </row>
    <row r="8" spans="1:10" ht="15.75">
      <c r="A8" s="107"/>
      <c r="B8" s="107"/>
      <c r="C8" s="114" t="s">
        <v>402</v>
      </c>
      <c r="D8" s="1286"/>
      <c r="E8" s="1285"/>
      <c r="F8" s="1271">
        <v>1754</v>
      </c>
      <c r="G8" s="599"/>
      <c r="H8" s="1286"/>
      <c r="I8" s="1287"/>
      <c r="J8" s="1637">
        <v>1247</v>
      </c>
    </row>
    <row r="9" spans="1:10" ht="15.75">
      <c r="A9" s="107"/>
      <c r="B9" s="107"/>
      <c r="C9" s="1275" t="s">
        <v>395</v>
      </c>
      <c r="D9" s="1286"/>
      <c r="E9" s="1273"/>
      <c r="F9" s="1277">
        <v>1634</v>
      </c>
      <c r="G9" s="1278"/>
      <c r="H9" s="1286"/>
      <c r="I9" s="1274"/>
      <c r="J9" s="1806">
        <v>1101</v>
      </c>
    </row>
    <row r="10" spans="1:10" ht="15.75">
      <c r="A10" s="107"/>
      <c r="B10" s="107"/>
      <c r="C10" s="1275" t="s">
        <v>396</v>
      </c>
      <c r="D10" s="1509" t="s">
        <v>117</v>
      </c>
      <c r="E10" s="1276"/>
      <c r="F10" s="1271">
        <v>101</v>
      </c>
      <c r="G10" s="1280"/>
      <c r="H10" s="1286"/>
      <c r="I10" s="1279"/>
      <c r="J10" s="1637">
        <v>146</v>
      </c>
    </row>
    <row r="11" spans="1:10" ht="18.75" customHeight="1">
      <c r="A11" s="107"/>
      <c r="B11" s="107"/>
      <c r="C11" s="1275" t="s">
        <v>397</v>
      </c>
      <c r="D11" s="1522" t="s">
        <v>117</v>
      </c>
      <c r="E11" s="1523"/>
      <c r="F11" s="1524">
        <v>20</v>
      </c>
      <c r="G11" s="1280"/>
      <c r="H11" s="1286"/>
      <c r="I11" s="1279"/>
      <c r="J11" s="1807">
        <v>70</v>
      </c>
    </row>
    <row r="12" spans="1:10" ht="18.75" customHeight="1">
      <c r="A12" s="107"/>
      <c r="B12" s="107"/>
      <c r="C12" s="1275" t="s">
        <v>398</v>
      </c>
      <c r="D12" s="1525"/>
      <c r="E12" s="1523"/>
      <c r="F12" s="1526">
        <v>43</v>
      </c>
      <c r="G12" s="1280"/>
      <c r="H12" s="1286"/>
      <c r="I12" s="1279"/>
      <c r="J12" s="1808">
        <v>5</v>
      </c>
    </row>
    <row r="13" spans="1:10" ht="18.75" customHeight="1">
      <c r="A13" s="107"/>
      <c r="B13" s="107"/>
      <c r="C13" s="1275" t="s">
        <v>399</v>
      </c>
      <c r="D13" s="1525"/>
      <c r="E13" s="1523"/>
      <c r="F13" s="1526">
        <v>38</v>
      </c>
      <c r="G13" s="1280"/>
      <c r="H13" s="1286"/>
      <c r="I13" s="1279"/>
      <c r="J13" s="1808">
        <v>71</v>
      </c>
    </row>
    <row r="14" spans="1:10" ht="2.25" customHeight="1">
      <c r="A14" s="107"/>
      <c r="B14" s="107" t="s">
        <v>383</v>
      </c>
      <c r="D14" s="1286"/>
      <c r="E14" s="1276"/>
      <c r="F14" s="1281"/>
      <c r="G14" s="1280"/>
      <c r="H14" s="1286"/>
      <c r="I14" s="1279"/>
      <c r="J14" s="1290"/>
    </row>
    <row r="15" spans="1:10" ht="15.75">
      <c r="A15" s="107"/>
      <c r="B15" s="107"/>
      <c r="C15" s="1275" t="s">
        <v>597</v>
      </c>
      <c r="D15" s="1509" t="s">
        <v>117</v>
      </c>
      <c r="E15" s="1282"/>
      <c r="F15" s="1269">
        <v>19</v>
      </c>
      <c r="G15" s="1283"/>
      <c r="H15" s="1286"/>
      <c r="I15" s="1284"/>
      <c r="J15" s="1805"/>
    </row>
    <row r="16" spans="1:10" ht="3.75" customHeight="1">
      <c r="A16" s="107"/>
      <c r="B16" s="107"/>
      <c r="C16" s="1291"/>
      <c r="D16" s="1509" t="s">
        <v>117</v>
      </c>
      <c r="E16" s="1934"/>
      <c r="F16" s="1935"/>
      <c r="G16" s="1936"/>
      <c r="H16" s="1291"/>
      <c r="I16" s="112"/>
      <c r="J16" s="1637"/>
    </row>
    <row r="17" spans="1:10" ht="21" customHeight="1">
      <c r="A17" s="107"/>
      <c r="B17" s="107"/>
      <c r="C17" s="1270" t="s">
        <v>362</v>
      </c>
      <c r="D17" s="1272"/>
      <c r="E17" s="1937"/>
      <c r="F17" s="1937"/>
      <c r="G17" s="1938"/>
      <c r="H17" s="1272"/>
      <c r="I17" s="1272"/>
      <c r="J17" s="1637"/>
    </row>
    <row r="18" spans="1:10" ht="28.5">
      <c r="A18" s="107"/>
      <c r="B18" s="107"/>
      <c r="C18" s="1825" t="s">
        <v>620</v>
      </c>
      <c r="D18" s="1272"/>
      <c r="E18" s="1937"/>
      <c r="F18" s="1937"/>
      <c r="G18" s="1938"/>
      <c r="H18" s="1272"/>
      <c r="I18" s="1272"/>
      <c r="J18" s="1637"/>
    </row>
    <row r="19" spans="1:10" s="1125" customFormat="1" ht="15.75">
      <c r="A19" s="1824"/>
      <c r="B19" s="1824"/>
      <c r="C19" s="1825"/>
      <c r="D19" s="1637"/>
      <c r="E19" s="1937"/>
      <c r="F19" s="1937"/>
      <c r="G19" s="1938"/>
      <c r="H19" s="1637"/>
      <c r="I19" s="1637"/>
      <c r="J19" s="1637"/>
    </row>
    <row r="20" spans="1:10" s="1125" customFormat="1" ht="15.75">
      <c r="A20" s="1824"/>
      <c r="B20" s="1824"/>
      <c r="C20" s="114" t="s">
        <v>536</v>
      </c>
      <c r="D20" s="1637"/>
      <c r="E20" s="1937"/>
      <c r="F20" s="1939">
        <v>455</v>
      </c>
      <c r="G20" s="1938"/>
      <c r="H20" s="1637"/>
      <c r="I20" s="1637"/>
      <c r="J20" s="1637">
        <v>185</v>
      </c>
    </row>
    <row r="21" spans="1:10" s="1125" customFormat="1" ht="15.75">
      <c r="A21" s="1824"/>
      <c r="B21" s="1824"/>
      <c r="C21" s="1275" t="s">
        <v>397</v>
      </c>
      <c r="D21" s="1637"/>
      <c r="E21" s="1937"/>
      <c r="F21" s="1942">
        <v>155</v>
      </c>
      <c r="G21" s="1938"/>
      <c r="H21" s="1637"/>
      <c r="I21" s="1637"/>
      <c r="J21" s="1288">
        <v>14</v>
      </c>
    </row>
    <row r="22" spans="1:10" s="1125" customFormat="1" ht="15.75">
      <c r="A22" s="1824"/>
      <c r="B22" s="1824"/>
      <c r="C22" s="1275" t="s">
        <v>398</v>
      </c>
      <c r="D22" s="1637"/>
      <c r="E22" s="1937"/>
      <c r="F22" s="1940">
        <v>293</v>
      </c>
      <c r="G22" s="1938"/>
      <c r="H22" s="1637"/>
      <c r="I22" s="1637"/>
      <c r="J22" s="1289">
        <v>170</v>
      </c>
    </row>
    <row r="23" spans="1:10" s="1125" customFormat="1" ht="15.75">
      <c r="A23" s="1824"/>
      <c r="B23" s="1824"/>
      <c r="C23" s="1275" t="s">
        <v>551</v>
      </c>
      <c r="D23" s="1637"/>
      <c r="E23" s="1937"/>
      <c r="F23" s="1941">
        <v>7</v>
      </c>
      <c r="G23" s="1938"/>
      <c r="H23" s="1637"/>
      <c r="I23" s="1637"/>
      <c r="J23" s="1290">
        <v>1</v>
      </c>
    </row>
    <row r="24" spans="1:10" s="1125" customFormat="1" ht="15">
      <c r="A24" s="1824"/>
      <c r="B24" s="1824"/>
      <c r="C24" s="1825"/>
      <c r="D24" s="1637"/>
      <c r="E24" s="1637"/>
      <c r="F24" s="1637"/>
      <c r="G24" s="1637"/>
      <c r="H24" s="1637"/>
      <c r="I24" s="1637"/>
      <c r="J24" s="1637"/>
    </row>
    <row r="25" spans="1:10" s="1125" customFormat="1" ht="39" customHeight="1">
      <c r="A25" s="1824"/>
      <c r="B25" s="1824"/>
      <c r="C25" s="2252" t="s">
        <v>665</v>
      </c>
      <c r="D25" s="2252"/>
      <c r="E25" s="2252"/>
      <c r="F25" s="2252"/>
      <c r="G25" s="2252"/>
      <c r="H25" s="2252"/>
      <c r="I25" s="2252"/>
      <c r="J25" s="2252"/>
    </row>
    <row r="26" spans="1:10" ht="15.75" thickBot="1">
      <c r="A26" s="107"/>
      <c r="B26" s="1111"/>
      <c r="C26" s="1293"/>
      <c r="D26" s="1292"/>
      <c r="E26" s="1292"/>
      <c r="F26" s="1292"/>
      <c r="G26" s="1292"/>
      <c r="H26" s="1293"/>
      <c r="I26" s="1293"/>
      <c r="J26" s="1292"/>
    </row>
    <row r="27" spans="1:10" ht="19.5" customHeight="1">
      <c r="A27" s="107"/>
      <c r="B27" s="107"/>
      <c r="C27" s="111"/>
      <c r="D27" s="111"/>
      <c r="E27" s="111"/>
      <c r="F27" s="1286"/>
      <c r="G27" s="122"/>
      <c r="H27" s="111"/>
      <c r="I27" s="111"/>
      <c r="J27" s="1286"/>
    </row>
    <row r="28" ht="15">
      <c r="A28" s="100"/>
    </row>
    <row r="29" ht="15">
      <c r="A29" s="100"/>
    </row>
    <row r="30" ht="15">
      <c r="A30" s="100"/>
    </row>
    <row r="31" ht="15">
      <c r="A31" s="100"/>
    </row>
    <row r="32" ht="15">
      <c r="A32" s="100"/>
    </row>
    <row r="33" spans="1:2" ht="15">
      <c r="A33" s="100"/>
      <c r="B33" s="1859"/>
    </row>
    <row r="34" spans="1:2" ht="15">
      <c r="A34" s="100"/>
      <c r="B34" s="1859"/>
    </row>
    <row r="35" spans="1:10" ht="12.75">
      <c r="A35" s="100"/>
      <c r="B35" s="1867"/>
      <c r="C35" s="100"/>
      <c r="D35" s="100"/>
      <c r="E35" s="100"/>
      <c r="F35" s="100"/>
      <c r="H35" s="100"/>
      <c r="I35" s="100"/>
      <c r="J35" s="1670"/>
    </row>
    <row r="36" spans="1:10" ht="12.75">
      <c r="A36" s="100"/>
      <c r="B36" s="100"/>
      <c r="C36" s="100"/>
      <c r="D36" s="100"/>
      <c r="E36" s="100"/>
      <c r="F36" s="100"/>
      <c r="H36" s="100"/>
      <c r="I36" s="100"/>
      <c r="J36" s="1670"/>
    </row>
    <row r="37" spans="1:10" ht="12.75">
      <c r="A37" s="100"/>
      <c r="B37" s="100"/>
      <c r="C37" s="100"/>
      <c r="D37" s="100"/>
      <c r="E37" s="100"/>
      <c r="F37" s="100"/>
      <c r="H37" s="100"/>
      <c r="I37" s="100"/>
      <c r="J37" s="1670"/>
    </row>
    <row r="38" spans="1:10" ht="12.75">
      <c r="A38" s="100"/>
      <c r="B38" s="100"/>
      <c r="C38" s="100"/>
      <c r="D38" s="100"/>
      <c r="E38" s="100"/>
      <c r="F38" s="100"/>
      <c r="H38" s="100"/>
      <c r="I38" s="100"/>
      <c r="J38" s="1670"/>
    </row>
    <row r="39" spans="1:10" ht="12.75">
      <c r="A39" s="100"/>
      <c r="B39" s="100"/>
      <c r="C39" s="100"/>
      <c r="D39" s="100"/>
      <c r="E39" s="100"/>
      <c r="F39" s="100"/>
      <c r="H39" s="100"/>
      <c r="I39" s="100"/>
      <c r="J39" s="1670"/>
    </row>
    <row r="40" spans="1:10" ht="12.75">
      <c r="A40" s="100"/>
      <c r="B40" s="100"/>
      <c r="C40" s="100"/>
      <c r="D40" s="100"/>
      <c r="E40" s="100"/>
      <c r="F40" s="100"/>
      <c r="H40" s="100"/>
      <c r="I40" s="100"/>
      <c r="J40" s="1670"/>
    </row>
    <row r="41" spans="1:10" ht="12.75">
      <c r="A41" s="100"/>
      <c r="B41" s="100"/>
      <c r="C41" s="100"/>
      <c r="D41" s="100"/>
      <c r="E41" s="100"/>
      <c r="F41" s="100"/>
      <c r="H41" s="100"/>
      <c r="I41" s="100"/>
      <c r="J41" s="1670"/>
    </row>
    <row r="42" spans="1:10" ht="12.75">
      <c r="A42" s="100"/>
      <c r="B42" s="100"/>
      <c r="C42" s="100"/>
      <c r="D42" s="100"/>
      <c r="E42" s="100"/>
      <c r="F42" s="100"/>
      <c r="H42" s="100"/>
      <c r="I42" s="100"/>
      <c r="J42" s="1670"/>
    </row>
    <row r="43" spans="1:10" ht="12.75">
      <c r="A43" s="100"/>
      <c r="B43" s="100"/>
      <c r="C43" s="100"/>
      <c r="D43" s="100"/>
      <c r="E43" s="100"/>
      <c r="F43" s="100"/>
      <c r="H43" s="100"/>
      <c r="I43" s="100"/>
      <c r="J43" s="1670"/>
    </row>
    <row r="44" spans="1:10" ht="12.75">
      <c r="A44" s="100"/>
      <c r="B44" s="100"/>
      <c r="C44" s="100"/>
      <c r="D44" s="100"/>
      <c r="E44" s="100"/>
      <c r="F44" s="100"/>
      <c r="H44" s="100"/>
      <c r="I44" s="100"/>
      <c r="J44" s="1670"/>
    </row>
    <row r="45" spans="1:10" ht="12.75">
      <c r="A45" s="100"/>
      <c r="B45" s="100"/>
      <c r="C45" s="100"/>
      <c r="D45" s="100"/>
      <c r="E45" s="100"/>
      <c r="F45" s="100"/>
      <c r="H45" s="100"/>
      <c r="I45" s="100"/>
      <c r="J45" s="1670"/>
    </row>
    <row r="46" spans="1:10" ht="12.75">
      <c r="A46" s="100"/>
      <c r="B46" s="100"/>
      <c r="C46" s="100"/>
      <c r="D46" s="100"/>
      <c r="E46" s="100"/>
      <c r="F46" s="100"/>
      <c r="H46" s="100"/>
      <c r="I46" s="100"/>
      <c r="J46" s="1670"/>
    </row>
    <row r="47" spans="1:10" ht="12.75">
      <c r="A47" s="100"/>
      <c r="B47" s="100"/>
      <c r="C47" s="100"/>
      <c r="D47" s="100"/>
      <c r="E47" s="100"/>
      <c r="F47" s="100"/>
      <c r="H47" s="100"/>
      <c r="I47" s="100"/>
      <c r="J47" s="1670"/>
    </row>
    <row r="48" spans="1:10" ht="12.75">
      <c r="A48" s="100"/>
      <c r="B48" s="100"/>
      <c r="C48" s="100"/>
      <c r="D48" s="100"/>
      <c r="E48" s="100"/>
      <c r="F48" s="100"/>
      <c r="H48" s="100"/>
      <c r="I48" s="100"/>
      <c r="J48" s="1670"/>
    </row>
    <row r="49" spans="1:10" ht="12.75">
      <c r="A49" s="100"/>
      <c r="B49" s="100"/>
      <c r="C49" s="100"/>
      <c r="D49" s="100"/>
      <c r="E49" s="100"/>
      <c r="F49" s="100"/>
      <c r="H49" s="100"/>
      <c r="I49" s="100"/>
      <c r="J49" s="1670"/>
    </row>
    <row r="50" spans="1:10" ht="12.75">
      <c r="A50" s="100"/>
      <c r="B50" s="100"/>
      <c r="C50" s="100"/>
      <c r="D50" s="100"/>
      <c r="E50" s="100"/>
      <c r="F50" s="100"/>
      <c r="H50" s="100"/>
      <c r="I50" s="100"/>
      <c r="J50" s="1670"/>
    </row>
    <row r="51" spans="1:10" ht="12.75">
      <c r="A51" s="100"/>
      <c r="B51" s="100"/>
      <c r="C51" s="100"/>
      <c r="D51" s="100"/>
      <c r="E51" s="100"/>
      <c r="F51" s="100"/>
      <c r="H51" s="100"/>
      <c r="I51" s="100"/>
      <c r="J51" s="1670"/>
    </row>
    <row r="52" spans="1:10" ht="12.75">
      <c r="A52" s="100"/>
      <c r="B52" s="100"/>
      <c r="C52" s="100"/>
      <c r="D52" s="100"/>
      <c r="E52" s="100"/>
      <c r="F52" s="100"/>
      <c r="H52" s="100"/>
      <c r="I52" s="100"/>
      <c r="J52" s="1670"/>
    </row>
    <row r="53" spans="1:10" ht="12.75">
      <c r="A53" s="100"/>
      <c r="B53" s="100"/>
      <c r="C53" s="100"/>
      <c r="D53" s="100"/>
      <c r="E53" s="100"/>
      <c r="F53" s="100"/>
      <c r="H53" s="100"/>
      <c r="I53" s="100"/>
      <c r="J53" s="1670"/>
    </row>
    <row r="54" spans="1:10" ht="12.75">
      <c r="A54" s="100"/>
      <c r="B54" s="100"/>
      <c r="C54" s="100"/>
      <c r="D54" s="100"/>
      <c r="E54" s="100"/>
      <c r="F54" s="100"/>
      <c r="H54" s="100"/>
      <c r="I54" s="100"/>
      <c r="J54" s="1670"/>
    </row>
    <row r="55" spans="1:10" ht="12.75">
      <c r="A55" s="100"/>
      <c r="B55" s="100"/>
      <c r="C55" s="100"/>
      <c r="D55" s="100"/>
      <c r="E55" s="100"/>
      <c r="F55" s="100"/>
      <c r="H55" s="100"/>
      <c r="I55" s="100"/>
      <c r="J55" s="1670"/>
    </row>
    <row r="56" spans="1:10" ht="12.75">
      <c r="A56" s="100"/>
      <c r="B56" s="100"/>
      <c r="C56" s="100"/>
      <c r="D56" s="100"/>
      <c r="E56" s="100"/>
      <c r="F56" s="100"/>
      <c r="H56" s="100"/>
      <c r="I56" s="100"/>
      <c r="J56" s="1670"/>
    </row>
    <row r="57" spans="1:10" ht="12.75">
      <c r="A57" s="100"/>
      <c r="B57" s="100"/>
      <c r="C57" s="100"/>
      <c r="D57" s="100"/>
      <c r="E57" s="100"/>
      <c r="F57" s="100"/>
      <c r="H57" s="100"/>
      <c r="I57" s="100"/>
      <c r="J57" s="1670"/>
    </row>
    <row r="58" spans="1:10" ht="12.75">
      <c r="A58" s="100"/>
      <c r="B58" s="100"/>
      <c r="C58" s="100"/>
      <c r="D58" s="100"/>
      <c r="E58" s="100"/>
      <c r="F58" s="100"/>
      <c r="H58" s="100"/>
      <c r="I58" s="100"/>
      <c r="J58" s="1670"/>
    </row>
    <row r="59" spans="1:10" ht="12.75">
      <c r="A59" s="100"/>
      <c r="B59" s="100"/>
      <c r="C59" s="100"/>
      <c r="D59" s="100"/>
      <c r="E59" s="100"/>
      <c r="F59" s="100"/>
      <c r="H59" s="100"/>
      <c r="I59" s="100"/>
      <c r="J59" s="1670"/>
    </row>
    <row r="60" spans="1:10" ht="12.75">
      <c r="A60" s="100"/>
      <c r="B60" s="100"/>
      <c r="C60" s="100"/>
      <c r="D60" s="100"/>
      <c r="E60" s="100"/>
      <c r="F60" s="100"/>
      <c r="H60" s="100"/>
      <c r="I60" s="100"/>
      <c r="J60" s="1670"/>
    </row>
    <row r="61" spans="1:10" ht="12.75">
      <c r="A61" s="100"/>
      <c r="B61" s="100"/>
      <c r="C61" s="100"/>
      <c r="D61" s="100"/>
      <c r="E61" s="100"/>
      <c r="F61" s="100"/>
      <c r="H61" s="100"/>
      <c r="I61" s="100"/>
      <c r="J61" s="1670"/>
    </row>
    <row r="62" spans="1:10" ht="12.75">
      <c r="A62" s="100"/>
      <c r="B62" s="100"/>
      <c r="C62" s="100"/>
      <c r="D62" s="100"/>
      <c r="E62" s="100"/>
      <c r="F62" s="100"/>
      <c r="H62" s="100"/>
      <c r="I62" s="100"/>
      <c r="J62" s="1670"/>
    </row>
    <row r="63" spans="1:10" ht="12.75">
      <c r="A63" s="100"/>
      <c r="B63" s="100"/>
      <c r="C63" s="100"/>
      <c r="D63" s="100"/>
      <c r="E63" s="100"/>
      <c r="F63" s="100"/>
      <c r="H63" s="100"/>
      <c r="I63" s="100"/>
      <c r="J63" s="1670"/>
    </row>
    <row r="64" spans="1:10" ht="12.75">
      <c r="A64" s="100"/>
      <c r="B64" s="100"/>
      <c r="C64" s="100"/>
      <c r="D64" s="100"/>
      <c r="E64" s="100"/>
      <c r="F64" s="100"/>
      <c r="H64" s="100"/>
      <c r="I64" s="100"/>
      <c r="J64" s="1670"/>
    </row>
    <row r="65" spans="1:10" ht="12.75">
      <c r="A65" s="100"/>
      <c r="B65" s="100"/>
      <c r="C65" s="100"/>
      <c r="D65" s="100"/>
      <c r="E65" s="100"/>
      <c r="F65" s="100"/>
      <c r="H65" s="100"/>
      <c r="I65" s="100"/>
      <c r="J65" s="1670"/>
    </row>
    <row r="66" spans="1:10" ht="12.75">
      <c r="A66" s="100"/>
      <c r="B66" s="100"/>
      <c r="C66" s="100"/>
      <c r="D66" s="100"/>
      <c r="E66" s="100"/>
      <c r="F66" s="100"/>
      <c r="H66" s="100"/>
      <c r="I66" s="100"/>
      <c r="J66" s="1670"/>
    </row>
    <row r="67" spans="1:10" ht="12.75">
      <c r="A67" s="100"/>
      <c r="B67" s="100"/>
      <c r="C67" s="100"/>
      <c r="D67" s="100"/>
      <c r="E67" s="100"/>
      <c r="F67" s="100"/>
      <c r="H67" s="100"/>
      <c r="I67" s="100"/>
      <c r="J67" s="1670"/>
    </row>
    <row r="68" spans="1:10" ht="12.75">
      <c r="A68" s="100"/>
      <c r="B68" s="100"/>
      <c r="C68" s="100"/>
      <c r="D68" s="100"/>
      <c r="E68" s="100"/>
      <c r="F68" s="100"/>
      <c r="H68" s="100"/>
      <c r="I68" s="100"/>
      <c r="J68" s="1670"/>
    </row>
    <row r="69" spans="1:10" ht="12.75">
      <c r="A69" s="100"/>
      <c r="B69" s="100"/>
      <c r="C69" s="100"/>
      <c r="D69" s="100"/>
      <c r="E69" s="100"/>
      <c r="F69" s="100"/>
      <c r="H69" s="100"/>
      <c r="I69" s="100"/>
      <c r="J69" s="1670"/>
    </row>
    <row r="70" spans="1:10" ht="12.75">
      <c r="A70" s="100"/>
      <c r="B70" s="100"/>
      <c r="C70" s="100"/>
      <c r="D70" s="100"/>
      <c r="E70" s="100"/>
      <c r="F70" s="100"/>
      <c r="H70" s="100"/>
      <c r="I70" s="100"/>
      <c r="J70" s="1670"/>
    </row>
    <row r="71" spans="1:10" ht="12.75">
      <c r="A71" s="100"/>
      <c r="B71" s="100"/>
      <c r="C71" s="100"/>
      <c r="D71" s="100"/>
      <c r="E71" s="100"/>
      <c r="F71" s="100"/>
      <c r="H71" s="100"/>
      <c r="I71" s="100"/>
      <c r="J71" s="1670"/>
    </row>
    <row r="72" spans="1:10" ht="12.75">
      <c r="A72" s="100"/>
      <c r="B72" s="100"/>
      <c r="C72" s="100"/>
      <c r="D72" s="100"/>
      <c r="E72" s="100"/>
      <c r="F72" s="100"/>
      <c r="H72" s="100"/>
      <c r="I72" s="100"/>
      <c r="J72" s="1670"/>
    </row>
    <row r="73" spans="1:10" ht="12.75">
      <c r="A73" s="100"/>
      <c r="B73" s="100"/>
      <c r="C73" s="100"/>
      <c r="D73" s="100"/>
      <c r="E73" s="100"/>
      <c r="F73" s="100"/>
      <c r="H73" s="100"/>
      <c r="I73" s="100"/>
      <c r="J73" s="1670"/>
    </row>
    <row r="74" spans="1:10" ht="12.75">
      <c r="A74" s="100"/>
      <c r="B74" s="100"/>
      <c r="C74" s="100"/>
      <c r="D74" s="100"/>
      <c r="E74" s="100"/>
      <c r="F74" s="100"/>
      <c r="H74" s="100"/>
      <c r="I74" s="100"/>
      <c r="J74" s="1670"/>
    </row>
    <row r="75" spans="1:10" ht="12.75">
      <c r="A75" s="100"/>
      <c r="B75" s="100"/>
      <c r="C75" s="100"/>
      <c r="D75" s="100"/>
      <c r="E75" s="100"/>
      <c r="F75" s="100"/>
      <c r="H75" s="100"/>
      <c r="I75" s="100"/>
      <c r="J75" s="1670"/>
    </row>
    <row r="76" spans="1:10" ht="12.75">
      <c r="A76" s="100"/>
      <c r="B76" s="100"/>
      <c r="C76" s="100"/>
      <c r="D76" s="100"/>
      <c r="E76" s="100"/>
      <c r="F76" s="100"/>
      <c r="H76" s="100"/>
      <c r="I76" s="100"/>
      <c r="J76" s="1670"/>
    </row>
    <row r="77" spans="1:10" ht="12.75">
      <c r="A77" s="100"/>
      <c r="B77" s="100"/>
      <c r="C77" s="100"/>
      <c r="D77" s="100"/>
      <c r="E77" s="100"/>
      <c r="F77" s="100"/>
      <c r="H77" s="100"/>
      <c r="I77" s="100"/>
      <c r="J77" s="1670"/>
    </row>
    <row r="78" spans="1:10" ht="12.75">
      <c r="A78" s="100"/>
      <c r="B78" s="100"/>
      <c r="C78" s="100"/>
      <c r="D78" s="100"/>
      <c r="E78" s="100"/>
      <c r="F78" s="100"/>
      <c r="H78" s="100"/>
      <c r="I78" s="100"/>
      <c r="J78" s="1670"/>
    </row>
    <row r="79" spans="1:10" ht="12.75">
      <c r="A79" s="100"/>
      <c r="B79" s="100"/>
      <c r="C79" s="100"/>
      <c r="D79" s="100"/>
      <c r="E79" s="100"/>
      <c r="F79" s="100"/>
      <c r="H79" s="100"/>
      <c r="I79" s="100"/>
      <c r="J79" s="1670"/>
    </row>
    <row r="80" spans="1:10" ht="12.75">
      <c r="A80" s="100"/>
      <c r="B80" s="100"/>
      <c r="C80" s="100"/>
      <c r="D80" s="100"/>
      <c r="E80" s="100"/>
      <c r="F80" s="100"/>
      <c r="H80" s="100"/>
      <c r="I80" s="100"/>
      <c r="J80" s="1670"/>
    </row>
    <row r="81" spans="1:10" ht="12.75">
      <c r="A81" s="100"/>
      <c r="B81" s="100"/>
      <c r="C81" s="100"/>
      <c r="D81" s="100"/>
      <c r="E81" s="100"/>
      <c r="F81" s="100"/>
      <c r="H81" s="100"/>
      <c r="I81" s="100"/>
      <c r="J81" s="1670"/>
    </row>
    <row r="82" spans="1:10" ht="12.75">
      <c r="A82" s="100"/>
      <c r="B82" s="100"/>
      <c r="C82" s="100"/>
      <c r="D82" s="100"/>
      <c r="E82" s="100"/>
      <c r="F82" s="100"/>
      <c r="H82" s="100"/>
      <c r="I82" s="100"/>
      <c r="J82" s="1670"/>
    </row>
    <row r="83" spans="1:10" ht="12.75">
      <c r="A83" s="100"/>
      <c r="B83" s="100"/>
      <c r="C83" s="100"/>
      <c r="D83" s="100"/>
      <c r="E83" s="100"/>
      <c r="F83" s="100"/>
      <c r="H83" s="100"/>
      <c r="I83" s="100"/>
      <c r="J83" s="1670"/>
    </row>
    <row r="84" spans="1:10" ht="12.75">
      <c r="A84" s="100"/>
      <c r="B84" s="100"/>
      <c r="C84" s="100"/>
      <c r="D84" s="100"/>
      <c r="E84" s="100"/>
      <c r="F84" s="100"/>
      <c r="H84" s="100"/>
      <c r="I84" s="100"/>
      <c r="J84" s="1670"/>
    </row>
    <row r="85" spans="1:10" ht="12.75">
      <c r="A85" s="100"/>
      <c r="B85" s="100"/>
      <c r="C85" s="100"/>
      <c r="D85" s="100"/>
      <c r="E85" s="100"/>
      <c r="F85" s="100"/>
      <c r="H85" s="100"/>
      <c r="I85" s="100"/>
      <c r="J85" s="1670"/>
    </row>
    <row r="86" spans="1:10" ht="12.75">
      <c r="A86" s="100"/>
      <c r="B86" s="100"/>
      <c r="C86" s="100"/>
      <c r="D86" s="100"/>
      <c r="E86" s="100"/>
      <c r="F86" s="100"/>
      <c r="H86" s="100"/>
      <c r="I86" s="100"/>
      <c r="J86" s="1670"/>
    </row>
    <row r="87" spans="1:10" ht="12.75">
      <c r="A87" s="100"/>
      <c r="B87" s="100"/>
      <c r="C87" s="100"/>
      <c r="D87" s="100"/>
      <c r="E87" s="100"/>
      <c r="F87" s="100"/>
      <c r="H87" s="100"/>
      <c r="I87" s="100"/>
      <c r="J87" s="1670"/>
    </row>
    <row r="88" spans="1:10" ht="12.75">
      <c r="A88" s="100"/>
      <c r="B88" s="100"/>
      <c r="C88" s="100"/>
      <c r="D88" s="100"/>
      <c r="E88" s="100"/>
      <c r="F88" s="100"/>
      <c r="H88" s="100"/>
      <c r="I88" s="100"/>
      <c r="J88" s="1670"/>
    </row>
    <row r="89" spans="1:10" ht="12.75">
      <c r="A89" s="100"/>
      <c r="B89" s="100"/>
      <c r="C89" s="100"/>
      <c r="D89" s="100"/>
      <c r="E89" s="100"/>
      <c r="F89" s="100"/>
      <c r="H89" s="100"/>
      <c r="I89" s="100"/>
      <c r="J89" s="1670"/>
    </row>
    <row r="90" spans="1:10" ht="12.75">
      <c r="A90" s="100"/>
      <c r="B90" s="100"/>
      <c r="C90" s="100"/>
      <c r="D90" s="100"/>
      <c r="E90" s="100"/>
      <c r="F90" s="100"/>
      <c r="H90" s="100"/>
      <c r="I90" s="100"/>
      <c r="J90" s="1670"/>
    </row>
    <row r="91" spans="1:10" ht="12.75">
      <c r="A91" s="100"/>
      <c r="B91" s="100"/>
      <c r="C91" s="100"/>
      <c r="D91" s="100"/>
      <c r="E91" s="100"/>
      <c r="F91" s="100"/>
      <c r="H91" s="100"/>
      <c r="I91" s="100"/>
      <c r="J91" s="1670"/>
    </row>
    <row r="92" spans="1:10" ht="12.75">
      <c r="A92" s="100"/>
      <c r="B92" s="100"/>
      <c r="C92" s="100"/>
      <c r="D92" s="100"/>
      <c r="E92" s="100"/>
      <c r="F92" s="100"/>
      <c r="H92" s="100"/>
      <c r="I92" s="100"/>
      <c r="J92" s="1670"/>
    </row>
    <row r="93" spans="1:10" ht="12.75">
      <c r="A93" s="100"/>
      <c r="B93" s="100"/>
      <c r="C93" s="100"/>
      <c r="D93" s="100"/>
      <c r="E93" s="100"/>
      <c r="F93" s="100"/>
      <c r="H93" s="100"/>
      <c r="I93" s="100"/>
      <c r="J93" s="1670"/>
    </row>
    <row r="94" spans="1:10" ht="12.75">
      <c r="A94" s="100"/>
      <c r="B94" s="100"/>
      <c r="C94" s="100"/>
      <c r="D94" s="100"/>
      <c r="E94" s="100"/>
      <c r="F94" s="100"/>
      <c r="H94" s="100"/>
      <c r="I94" s="100"/>
      <c r="J94" s="1670"/>
    </row>
    <row r="95" spans="1:10" ht="12.75">
      <c r="A95" s="100"/>
      <c r="B95" s="100"/>
      <c r="C95" s="100"/>
      <c r="D95" s="100"/>
      <c r="E95" s="100"/>
      <c r="F95" s="100"/>
      <c r="H95" s="100"/>
      <c r="I95" s="100"/>
      <c r="J95" s="1670"/>
    </row>
    <row r="96" spans="1:10" ht="12.75">
      <c r="A96" s="100"/>
      <c r="B96" s="100"/>
      <c r="C96" s="100"/>
      <c r="D96" s="100"/>
      <c r="E96" s="100"/>
      <c r="F96" s="100"/>
      <c r="H96" s="100"/>
      <c r="I96" s="100"/>
      <c r="J96" s="1670"/>
    </row>
    <row r="97" spans="1:10" ht="12.75">
      <c r="A97" s="100"/>
      <c r="B97" s="100"/>
      <c r="C97" s="100"/>
      <c r="D97" s="100"/>
      <c r="E97" s="100"/>
      <c r="F97" s="100"/>
      <c r="H97" s="100"/>
      <c r="I97" s="100"/>
      <c r="J97" s="1670"/>
    </row>
    <row r="98" spans="1:10" ht="12.75">
      <c r="A98" s="100"/>
      <c r="B98" s="100"/>
      <c r="C98" s="100"/>
      <c r="D98" s="100"/>
      <c r="E98" s="100"/>
      <c r="F98" s="100"/>
      <c r="H98" s="100"/>
      <c r="I98" s="100"/>
      <c r="J98" s="1670"/>
    </row>
    <row r="99" spans="1:10" ht="12.75">
      <c r="A99" s="100"/>
      <c r="B99" s="100"/>
      <c r="C99" s="100"/>
      <c r="D99" s="100"/>
      <c r="E99" s="100"/>
      <c r="F99" s="100"/>
      <c r="H99" s="100"/>
      <c r="I99" s="100"/>
      <c r="J99" s="1670"/>
    </row>
    <row r="100" spans="1:10" ht="12.75">
      <c r="A100" s="100"/>
      <c r="B100" s="100"/>
      <c r="C100" s="100"/>
      <c r="D100" s="100"/>
      <c r="E100" s="100"/>
      <c r="F100" s="100"/>
      <c r="H100" s="100"/>
      <c r="I100" s="100"/>
      <c r="J100" s="1670"/>
    </row>
    <row r="101" spans="1:10" ht="12.75">
      <c r="A101" s="100"/>
      <c r="B101" s="100"/>
      <c r="C101" s="100"/>
      <c r="D101" s="100"/>
      <c r="E101" s="100"/>
      <c r="F101" s="100"/>
      <c r="H101" s="100"/>
      <c r="I101" s="100"/>
      <c r="J101" s="1670"/>
    </row>
    <row r="102" spans="1:10" ht="12.75">
      <c r="A102" s="100"/>
      <c r="B102" s="100"/>
      <c r="C102" s="100"/>
      <c r="D102" s="100"/>
      <c r="E102" s="100"/>
      <c r="F102" s="100"/>
      <c r="H102" s="100"/>
      <c r="I102" s="100"/>
      <c r="J102" s="1670"/>
    </row>
    <row r="103" spans="1:10" ht="12.75">
      <c r="A103" s="100"/>
      <c r="B103" s="100"/>
      <c r="C103" s="100"/>
      <c r="D103" s="100"/>
      <c r="E103" s="100"/>
      <c r="F103" s="100"/>
      <c r="H103" s="100"/>
      <c r="I103" s="100"/>
      <c r="J103" s="1670"/>
    </row>
    <row r="104" spans="1:10" ht="12.75">
      <c r="A104" s="100"/>
      <c r="B104" s="100"/>
      <c r="C104" s="100"/>
      <c r="D104" s="100"/>
      <c r="E104" s="100"/>
      <c r="F104" s="100"/>
      <c r="H104" s="100"/>
      <c r="I104" s="100"/>
      <c r="J104" s="1670"/>
    </row>
    <row r="105" spans="1:10" ht="12.75">
      <c r="A105" s="100"/>
      <c r="B105" s="100"/>
      <c r="C105" s="100"/>
      <c r="D105" s="100"/>
      <c r="E105" s="100"/>
      <c r="F105" s="100"/>
      <c r="H105" s="100"/>
      <c r="I105" s="100"/>
      <c r="J105" s="1670"/>
    </row>
    <row r="106" spans="1:10" ht="12.75">
      <c r="A106" s="100"/>
      <c r="B106" s="100"/>
      <c r="C106" s="100"/>
      <c r="D106" s="100"/>
      <c r="E106" s="100"/>
      <c r="F106" s="100"/>
      <c r="H106" s="100"/>
      <c r="I106" s="100"/>
      <c r="J106" s="1670"/>
    </row>
    <row r="132" spans="1:7" ht="15">
      <c r="A132" s="100"/>
      <c r="B132" s="100"/>
      <c r="C132" s="100"/>
      <c r="D132" s="100"/>
      <c r="G132" s="1294"/>
    </row>
    <row r="133" spans="1:7" ht="15">
      <c r="A133" s="100"/>
      <c r="B133" s="100"/>
      <c r="C133" s="100"/>
      <c r="D133" s="100"/>
      <c r="G133" s="1294"/>
    </row>
    <row r="134" spans="1:7" ht="15">
      <c r="A134" s="100"/>
      <c r="B134" s="100"/>
      <c r="C134" s="100"/>
      <c r="D134" s="100"/>
      <c r="G134" s="1294"/>
    </row>
    <row r="135" spans="1:7" ht="15">
      <c r="A135" s="100"/>
      <c r="B135" s="100"/>
      <c r="C135" s="100"/>
      <c r="D135" s="100"/>
      <c r="G135" s="1294"/>
    </row>
    <row r="136" spans="1:7" ht="15">
      <c r="A136" s="100"/>
      <c r="B136" s="100"/>
      <c r="C136" s="100"/>
      <c r="D136" s="100"/>
      <c r="E136" s="101">
        <v>-18</v>
      </c>
      <c r="G136" s="1294"/>
    </row>
    <row r="137" spans="1:7" ht="15">
      <c r="A137" s="100"/>
      <c r="B137" s="100"/>
      <c r="C137" s="100"/>
      <c r="D137" s="100"/>
      <c r="G137" s="1294"/>
    </row>
    <row r="138" spans="1:7" ht="15">
      <c r="A138" s="100"/>
      <c r="B138" s="100"/>
      <c r="C138" s="100"/>
      <c r="D138" s="100"/>
      <c r="G138" s="1294"/>
    </row>
    <row r="139" spans="1:7" ht="15">
      <c r="A139" s="100"/>
      <c r="B139" s="100"/>
      <c r="C139" s="100"/>
      <c r="D139" s="100"/>
      <c r="E139" s="101">
        <v>62</v>
      </c>
      <c r="G139" s="1294"/>
    </row>
    <row r="140" spans="1:7" ht="15">
      <c r="A140" s="100"/>
      <c r="B140" s="100"/>
      <c r="C140" s="100"/>
      <c r="D140" s="100"/>
      <c r="G140" s="1294"/>
    </row>
    <row r="141" spans="1:7" ht="15">
      <c r="A141" s="100"/>
      <c r="B141" s="100"/>
      <c r="C141" s="100"/>
      <c r="D141" s="100"/>
      <c r="G141" s="1294"/>
    </row>
    <row r="142" spans="1:7" ht="15">
      <c r="A142" s="100"/>
      <c r="B142" s="100"/>
      <c r="C142" s="100"/>
      <c r="D142" s="100"/>
      <c r="G142" s="1294"/>
    </row>
    <row r="143" spans="1:7" ht="15">
      <c r="A143" s="100"/>
      <c r="B143" s="100"/>
      <c r="C143" s="100"/>
      <c r="D143" s="100"/>
      <c r="G143" s="1294"/>
    </row>
    <row r="144" spans="1:7" ht="15">
      <c r="A144" s="100"/>
      <c r="B144" s="100"/>
      <c r="C144" s="100"/>
      <c r="D144" s="100"/>
      <c r="E144" s="101">
        <v>42</v>
      </c>
      <c r="G144" s="1294"/>
    </row>
    <row r="152" spans="3:10" s="101" customFormat="1" ht="15">
      <c r="C152" s="102"/>
      <c r="E152" s="101">
        <v>57</v>
      </c>
      <c r="H152" s="102"/>
      <c r="I152" s="102"/>
      <c r="J152" s="1124"/>
    </row>
    <row r="156" spans="3:10" s="101" customFormat="1" ht="15">
      <c r="C156" s="102"/>
      <c r="E156" s="101">
        <v>43</v>
      </c>
      <c r="H156" s="102"/>
      <c r="I156" s="102"/>
      <c r="J156" s="1124"/>
    </row>
    <row r="215" spans="1:10" ht="15">
      <c r="A215" s="100"/>
      <c r="B215" s="100"/>
      <c r="C215" s="100"/>
      <c r="D215" s="100"/>
      <c r="E215" s="100"/>
      <c r="F215" s="100"/>
      <c r="G215" s="1294"/>
      <c r="J215" s="1670"/>
    </row>
    <row r="216" spans="1:10" ht="15">
      <c r="A216" s="100"/>
      <c r="B216" s="100"/>
      <c r="C216" s="100"/>
      <c r="D216" s="100"/>
      <c r="E216" s="100"/>
      <c r="F216" s="100"/>
      <c r="G216" s="1294"/>
      <c r="J216" s="1670"/>
    </row>
    <row r="217" spans="1:10" ht="15">
      <c r="A217" s="100"/>
      <c r="B217" s="100"/>
      <c r="C217" s="100"/>
      <c r="D217" s="100"/>
      <c r="E217" s="100"/>
      <c r="F217" s="100"/>
      <c r="G217" s="1294"/>
      <c r="J217" s="1670"/>
    </row>
    <row r="218" spans="1:10" ht="15">
      <c r="A218" s="100"/>
      <c r="B218" s="100"/>
      <c r="C218" s="100"/>
      <c r="D218" s="100"/>
      <c r="E218" s="100"/>
      <c r="F218" s="100"/>
      <c r="G218" s="1294"/>
      <c r="J218" s="1670"/>
    </row>
    <row r="219" spans="1:10" ht="15">
      <c r="A219" s="100"/>
      <c r="B219" s="100"/>
      <c r="C219" s="100"/>
      <c r="D219" s="100"/>
      <c r="E219" s="100"/>
      <c r="F219" s="100"/>
      <c r="G219" s="1294"/>
      <c r="J219" s="1670"/>
    </row>
    <row r="220" spans="1:10" ht="15">
      <c r="A220" s="100"/>
      <c r="B220" s="100"/>
      <c r="C220" s="100"/>
      <c r="D220" s="100"/>
      <c r="E220" s="100"/>
      <c r="F220" s="100"/>
      <c r="G220" s="1294"/>
      <c r="J220" s="1670"/>
    </row>
    <row r="221" spans="1:10" ht="15">
      <c r="A221" s="100"/>
      <c r="B221" s="100"/>
      <c r="C221" s="100"/>
      <c r="D221" s="100"/>
      <c r="E221" s="100"/>
      <c r="F221" s="100"/>
      <c r="G221" s="1294"/>
      <c r="J221" s="1670"/>
    </row>
    <row r="222" spans="1:10" ht="15">
      <c r="A222" s="100"/>
      <c r="B222" s="100"/>
      <c r="C222" s="100"/>
      <c r="D222" s="100"/>
      <c r="E222" s="100"/>
      <c r="F222" s="100"/>
      <c r="G222" s="1294"/>
      <c r="J222" s="1670"/>
    </row>
    <row r="223" spans="1:10" ht="15">
      <c r="A223" s="100"/>
      <c r="B223" s="100"/>
      <c r="C223" s="100"/>
      <c r="D223" s="100"/>
      <c r="E223" s="100"/>
      <c r="F223" s="100"/>
      <c r="G223" s="1294"/>
      <c r="J223" s="1670"/>
    </row>
    <row r="224" spans="1:10" ht="15">
      <c r="A224" s="100"/>
      <c r="B224" s="100"/>
      <c r="C224" s="100"/>
      <c r="D224" s="100"/>
      <c r="E224" s="100"/>
      <c r="F224" s="100"/>
      <c r="G224" s="1294"/>
      <c r="J224" s="1670"/>
    </row>
  </sheetData>
  <sheetProtection/>
  <mergeCells count="2">
    <mergeCell ref="B2:J2"/>
    <mergeCell ref="C25:J25"/>
  </mergeCells>
  <printOptions/>
  <pageMargins left="0.236220472440945" right="0.118110236220472" top="0.196850393700787" bottom="0.669291338582677" header="0.15748031496063" footer="0.196850393700787"/>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21.xml><?xml version="1.0" encoding="utf-8"?>
<worksheet xmlns="http://schemas.openxmlformats.org/spreadsheetml/2006/main" xmlns:r="http://schemas.openxmlformats.org/officeDocument/2006/relationships">
  <dimension ref="A2:H39"/>
  <sheetViews>
    <sheetView view="pageBreakPreview" zoomScale="80" zoomScaleNormal="80" zoomScaleSheetLayoutView="80" zoomScalePageLayoutView="0" workbookViewId="0" topLeftCell="A1">
      <selection activeCell="C19" sqref="C19"/>
    </sheetView>
  </sheetViews>
  <sheetFormatPr defaultColWidth="9.140625" defaultRowHeight="12.75"/>
  <cols>
    <col min="1" max="1" width="0.85546875" style="33" customWidth="1"/>
    <col min="2" max="2" width="4.28125" style="33" customWidth="1"/>
    <col min="3" max="3" width="80.57421875" style="125" customWidth="1"/>
    <col min="4" max="4" width="0.85546875" style="33" customWidth="1"/>
    <col min="5" max="5" width="18.00390625" style="33" customWidth="1"/>
    <col min="6" max="6" width="0.85546875" style="33" customWidth="1"/>
    <col min="7" max="7" width="16.7109375" style="33" customWidth="1"/>
    <col min="8" max="8" width="0.85546875" style="124" customWidth="1"/>
    <col min="9" max="16384" width="9.140625" style="124" customWidth="1"/>
  </cols>
  <sheetData>
    <row r="1" ht="19.5" customHeight="1"/>
    <row r="2" spans="2:7" ht="19.5" customHeight="1">
      <c r="B2" s="32" t="s">
        <v>267</v>
      </c>
      <c r="E2" s="163"/>
      <c r="F2" s="163"/>
      <c r="G2" s="162"/>
    </row>
    <row r="3" ht="19.5" customHeight="1">
      <c r="B3" s="1" t="s">
        <v>452</v>
      </c>
    </row>
    <row r="4" spans="1:7" ht="15.75">
      <c r="A4" s="150"/>
      <c r="B4" s="150"/>
      <c r="G4" s="136"/>
    </row>
    <row r="5" spans="2:7" ht="15" customHeight="1">
      <c r="B5" s="1138"/>
      <c r="C5" s="1139"/>
      <c r="D5" s="1140"/>
      <c r="E5" s="1943"/>
      <c r="F5" s="1140"/>
      <c r="G5" s="1139" t="s">
        <v>50</v>
      </c>
    </row>
    <row r="6" spans="2:7" ht="15" customHeight="1">
      <c r="B6" s="157"/>
      <c r="C6" s="156"/>
      <c r="D6" s="538"/>
      <c r="E6" s="836">
        <v>2016</v>
      </c>
      <c r="F6" s="156"/>
      <c r="G6" s="156">
        <v>2015</v>
      </c>
    </row>
    <row r="7" spans="2:7" ht="15" customHeight="1" thickBot="1">
      <c r="B7" s="1252"/>
      <c r="C7" s="1253"/>
      <c r="D7" s="1254"/>
      <c r="E7" s="1823" t="s">
        <v>51</v>
      </c>
      <c r="F7" s="1253"/>
      <c r="G7" s="1253" t="s">
        <v>51</v>
      </c>
    </row>
    <row r="8" spans="1:7" ht="6" customHeight="1">
      <c r="A8" s="150"/>
      <c r="B8" s="149"/>
      <c r="C8" s="148"/>
      <c r="D8" s="147"/>
      <c r="E8" s="838"/>
      <c r="F8" s="146"/>
      <c r="G8" s="834"/>
    </row>
    <row r="9" spans="1:7" ht="39.75" customHeight="1">
      <c r="A9" s="141"/>
      <c r="B9" s="140" t="s">
        <v>20</v>
      </c>
      <c r="C9" s="139" t="s">
        <v>23</v>
      </c>
      <c r="D9" s="133"/>
      <c r="E9" s="839">
        <v>971</v>
      </c>
      <c r="F9" s="133"/>
      <c r="G9" s="25">
        <v>638</v>
      </c>
    </row>
    <row r="10" spans="1:8" ht="19.5" customHeight="1">
      <c r="A10" s="132"/>
      <c r="B10" s="136"/>
      <c r="C10" s="131" t="s">
        <v>143</v>
      </c>
      <c r="D10" s="133"/>
      <c r="E10" s="1821">
        <v>1062</v>
      </c>
      <c r="F10" s="133"/>
      <c r="G10" s="1735">
        <v>730</v>
      </c>
      <c r="H10" s="145"/>
    </row>
    <row r="11" spans="1:8" ht="19.5" customHeight="1">
      <c r="A11" s="132"/>
      <c r="B11" s="132"/>
      <c r="C11" s="131" t="s">
        <v>142</v>
      </c>
      <c r="D11" s="133"/>
      <c r="E11" s="1822">
        <v>-91</v>
      </c>
      <c r="F11" s="133"/>
      <c r="G11" s="1737">
        <v>-92</v>
      </c>
      <c r="H11" s="175"/>
    </row>
    <row r="12" spans="1:8" ht="6" customHeight="1">
      <c r="A12" s="132"/>
      <c r="B12" s="132"/>
      <c r="C12" s="131"/>
      <c r="D12" s="130"/>
      <c r="E12" s="130"/>
      <c r="F12" s="130"/>
      <c r="G12" s="700"/>
      <c r="H12" s="145"/>
    </row>
    <row r="13" spans="1:8" ht="30.75" customHeight="1">
      <c r="A13" s="132"/>
      <c r="B13" s="132"/>
      <c r="C13" s="2253" t="s">
        <v>681</v>
      </c>
      <c r="D13" s="2253"/>
      <c r="E13" s="2253"/>
      <c r="F13" s="2253"/>
      <c r="G13" s="2253"/>
      <c r="H13" s="171"/>
    </row>
    <row r="14" spans="1:7" s="145" customFormat="1" ht="14.25">
      <c r="A14" s="173"/>
      <c r="B14" s="191"/>
      <c r="C14" s="1856"/>
      <c r="D14" s="717"/>
      <c r="E14" s="717"/>
      <c r="F14" s="717"/>
      <c r="G14" s="717"/>
    </row>
    <row r="15" spans="1:7" s="713" customFormat="1" ht="15.75" customHeight="1" thickBot="1">
      <c r="A15" s="237"/>
      <c r="B15" s="237"/>
      <c r="C15" s="712"/>
      <c r="D15" s="712"/>
      <c r="E15" s="712"/>
      <c r="F15" s="712"/>
      <c r="G15" s="712"/>
    </row>
    <row r="16" spans="1:8" ht="19.5" customHeight="1">
      <c r="A16" s="132"/>
      <c r="B16" s="173"/>
      <c r="C16" s="130"/>
      <c r="D16" s="130"/>
      <c r="E16" s="130"/>
      <c r="F16" s="130"/>
      <c r="G16" s="130"/>
      <c r="H16" s="145"/>
    </row>
    <row r="17" spans="1:8" ht="19.5" customHeight="1">
      <c r="A17" s="132"/>
      <c r="B17" s="132"/>
      <c r="C17" s="130"/>
      <c r="D17" s="130"/>
      <c r="E17" s="130"/>
      <c r="F17" s="130"/>
      <c r="G17" s="130"/>
      <c r="H17" s="145"/>
    </row>
    <row r="18" spans="1:8" ht="19.5" customHeight="1">
      <c r="A18" s="132"/>
      <c r="B18" s="172"/>
      <c r="C18" s="168"/>
      <c r="D18" s="165"/>
      <c r="E18" s="165"/>
      <c r="F18" s="165"/>
      <c r="G18" s="165"/>
      <c r="H18" s="145"/>
    </row>
    <row r="26" ht="15">
      <c r="B26" s="33" t="s">
        <v>276</v>
      </c>
    </row>
    <row r="37" ht="15">
      <c r="B37" s="1857"/>
    </row>
    <row r="38" ht="15">
      <c r="B38" s="1857"/>
    </row>
    <row r="39" ht="15">
      <c r="B39" s="1870"/>
    </row>
  </sheetData>
  <sheetProtection/>
  <mergeCells count="1">
    <mergeCell ref="C13:G13"/>
  </mergeCells>
  <printOptions/>
  <pageMargins left="0.31496062992126" right="0.118110236220472" top="0.196850393700787" bottom="0.708661417322835" header="0.15748031496063" footer="0.196850393700787"/>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22.xml><?xml version="1.0" encoding="utf-8"?>
<worksheet xmlns="http://schemas.openxmlformats.org/spreadsheetml/2006/main" xmlns:r="http://schemas.openxmlformats.org/officeDocument/2006/relationships">
  <dimension ref="A1:L26"/>
  <sheetViews>
    <sheetView view="pageBreakPreview" zoomScale="80" zoomScaleNormal="80" zoomScaleSheetLayoutView="80" zoomScalePageLayoutView="0" workbookViewId="0" topLeftCell="A1">
      <selection activeCell="Q14" sqref="Q14"/>
    </sheetView>
  </sheetViews>
  <sheetFormatPr defaultColWidth="9.140625" defaultRowHeight="12.75"/>
  <cols>
    <col min="1" max="1" width="3.28125" style="33" customWidth="1"/>
    <col min="2" max="2" width="4.28125" style="33" customWidth="1"/>
    <col min="3" max="3" width="77.8515625" style="125" customWidth="1"/>
    <col min="4" max="6" width="0.85546875" style="33" customWidth="1"/>
    <col min="7" max="7" width="16.7109375" style="33" customWidth="1"/>
    <col min="8" max="10" width="0.85546875" style="33" customWidth="1"/>
    <col min="11" max="11" width="16.7109375" style="230" customWidth="1"/>
    <col min="12" max="12" width="0.85546875" style="33" customWidth="1"/>
    <col min="13" max="16384" width="9.140625" style="124" customWidth="1"/>
  </cols>
  <sheetData>
    <row r="1" spans="2:12" ht="19.5" customHeight="1">
      <c r="B1" s="2236"/>
      <c r="C1" s="2236"/>
      <c r="D1" s="2236"/>
      <c r="E1" s="2236"/>
      <c r="F1" s="2236"/>
      <c r="G1" s="2236"/>
      <c r="H1" s="2236"/>
      <c r="I1" s="2236"/>
      <c r="J1" s="2236"/>
      <c r="K1" s="2236"/>
      <c r="L1" s="2236"/>
    </row>
    <row r="2" spans="2:12" ht="19.5" customHeight="1">
      <c r="B2" s="121" t="s">
        <v>267</v>
      </c>
      <c r="G2" s="163"/>
      <c r="H2" s="163"/>
      <c r="I2" s="163"/>
      <c r="J2" s="163"/>
      <c r="K2" s="291"/>
      <c r="L2" s="163"/>
    </row>
    <row r="3" ht="19.5" customHeight="1">
      <c r="B3" s="518" t="s">
        <v>452</v>
      </c>
    </row>
    <row r="4" spans="1:12" ht="9.75" customHeight="1">
      <c r="A4" s="150"/>
      <c r="B4" s="1213"/>
      <c r="C4" s="1214"/>
      <c r="D4" s="1142"/>
      <c r="E4" s="1142"/>
      <c r="F4" s="1142"/>
      <c r="G4" s="1142"/>
      <c r="H4" s="1142"/>
      <c r="I4" s="1142"/>
      <c r="J4" s="1142"/>
      <c r="K4" s="181"/>
      <c r="L4" s="1142"/>
    </row>
    <row r="5" spans="2:12" ht="15" customHeight="1">
      <c r="B5" s="1138"/>
      <c r="C5" s="1139"/>
      <c r="D5" s="1140"/>
      <c r="E5" s="1140"/>
      <c r="F5" s="1141"/>
      <c r="G5" s="302"/>
      <c r="H5" s="302"/>
      <c r="I5" s="302"/>
      <c r="J5" s="538"/>
      <c r="K5" s="156" t="s">
        <v>50</v>
      </c>
      <c r="L5" s="538"/>
    </row>
    <row r="6" spans="2:12" ht="15" customHeight="1">
      <c r="B6" s="157"/>
      <c r="C6" s="156"/>
      <c r="D6" s="538"/>
      <c r="E6" s="538"/>
      <c r="F6" s="1137"/>
      <c r="G6" s="794">
        <v>2016</v>
      </c>
      <c r="H6" s="794"/>
      <c r="I6" s="794"/>
      <c r="J6" s="720"/>
      <c r="K6" s="156">
        <v>2015</v>
      </c>
      <c r="L6" s="156"/>
    </row>
    <row r="7" spans="2:12" ht="15" customHeight="1" thickBot="1">
      <c r="B7" s="154"/>
      <c r="C7" s="153"/>
      <c r="D7" s="152"/>
      <c r="E7" s="152"/>
      <c r="F7" s="811"/>
      <c r="G7" s="802" t="s">
        <v>51</v>
      </c>
      <c r="H7" s="802"/>
      <c r="I7" s="802"/>
      <c r="J7" s="721"/>
      <c r="K7" s="153" t="s">
        <v>51</v>
      </c>
      <c r="L7" s="153"/>
    </row>
    <row r="8" spans="1:12" ht="6" customHeight="1">
      <c r="A8" s="150"/>
      <c r="B8" s="149"/>
      <c r="C8" s="148"/>
      <c r="D8" s="147"/>
      <c r="E8" s="147"/>
      <c r="F8" s="838"/>
      <c r="G8" s="838"/>
      <c r="H8" s="838"/>
      <c r="I8" s="838"/>
      <c r="J8" s="834"/>
      <c r="K8" s="146"/>
      <c r="L8" s="146"/>
    </row>
    <row r="9" spans="1:12" ht="39.75" customHeight="1">
      <c r="A9" s="141"/>
      <c r="B9" s="140" t="s">
        <v>22</v>
      </c>
      <c r="C9" s="139" t="s">
        <v>25</v>
      </c>
      <c r="D9" s="133"/>
      <c r="E9" s="133"/>
      <c r="F9" s="840"/>
      <c r="G9" s="830">
        <v>2542</v>
      </c>
      <c r="H9" s="840"/>
      <c r="I9" s="840"/>
      <c r="J9" s="175"/>
      <c r="K9" s="52">
        <v>3642</v>
      </c>
      <c r="L9" s="133"/>
    </row>
    <row r="10" spans="1:12" ht="19.5" customHeight="1">
      <c r="A10" s="136" t="s">
        <v>84</v>
      </c>
      <c r="C10" s="131" t="s">
        <v>141</v>
      </c>
      <c r="D10" s="133"/>
      <c r="E10" s="133"/>
      <c r="F10" s="843"/>
      <c r="G10" s="920">
        <v>2548</v>
      </c>
      <c r="H10" s="844"/>
      <c r="I10" s="1725"/>
      <c r="J10" s="841"/>
      <c r="K10" s="1734">
        <v>3643</v>
      </c>
      <c r="L10" s="167"/>
    </row>
    <row r="11" spans="1:12" ht="19.5" customHeight="1">
      <c r="A11" s="132" t="s">
        <v>84</v>
      </c>
      <c r="C11" s="324" t="s">
        <v>140</v>
      </c>
      <c r="D11" s="133"/>
      <c r="E11" s="133"/>
      <c r="F11" s="845"/>
      <c r="G11" s="918">
        <v>418</v>
      </c>
      <c r="H11" s="846"/>
      <c r="I11" s="1725"/>
      <c r="J11" s="1724"/>
      <c r="K11" s="1735">
        <v>162</v>
      </c>
      <c r="L11" s="325"/>
    </row>
    <row r="12" spans="1:12" ht="19.5" customHeight="1">
      <c r="A12" s="132"/>
      <c r="C12" s="324" t="s">
        <v>362</v>
      </c>
      <c r="D12" s="133"/>
      <c r="E12" s="133"/>
      <c r="F12" s="845"/>
      <c r="G12" s="1146"/>
      <c r="H12" s="846"/>
      <c r="I12" s="1725"/>
      <c r="J12" s="1724"/>
      <c r="K12" s="1736">
        <v>0</v>
      </c>
      <c r="L12" s="325"/>
    </row>
    <row r="13" spans="1:12" ht="19.5" customHeight="1">
      <c r="A13" s="132" t="s">
        <v>84</v>
      </c>
      <c r="C13" s="324" t="s">
        <v>139</v>
      </c>
      <c r="D13" s="133"/>
      <c r="E13" s="133"/>
      <c r="F13" s="845"/>
      <c r="G13" s="919">
        <v>2130</v>
      </c>
      <c r="H13" s="846"/>
      <c r="I13" s="1725"/>
      <c r="J13" s="1724"/>
      <c r="K13" s="1737">
        <v>3481</v>
      </c>
      <c r="L13" s="325"/>
    </row>
    <row r="14" spans="1:12" ht="19.5" customHeight="1">
      <c r="A14" s="132" t="s">
        <v>84</v>
      </c>
      <c r="C14" s="131" t="s">
        <v>103</v>
      </c>
      <c r="D14" s="133"/>
      <c r="E14" s="133"/>
      <c r="F14" s="847"/>
      <c r="G14" s="824">
        <v>-6</v>
      </c>
      <c r="H14" s="848"/>
      <c r="I14" s="1725"/>
      <c r="J14" s="842"/>
      <c r="K14" s="199">
        <v>-1</v>
      </c>
      <c r="L14" s="323"/>
    </row>
    <row r="15" spans="1:12" s="506" customFormat="1" ht="44.25" customHeight="1">
      <c r="A15" s="508"/>
      <c r="B15" s="507"/>
      <c r="C15" s="2254" t="s">
        <v>666</v>
      </c>
      <c r="D15" s="2254"/>
      <c r="E15" s="2254"/>
      <c r="F15" s="2254"/>
      <c r="G15" s="2254"/>
      <c r="H15" s="2254"/>
      <c r="I15" s="2254"/>
      <c r="J15" s="2254"/>
      <c r="K15" s="2254"/>
      <c r="L15" s="2254"/>
    </row>
    <row r="16" spans="1:12" ht="11.25" customHeight="1" thickBot="1">
      <c r="A16" s="132"/>
      <c r="B16" s="174"/>
      <c r="C16" s="743"/>
      <c r="D16" s="327"/>
      <c r="E16" s="327"/>
      <c r="F16" s="327"/>
      <c r="G16" s="327"/>
      <c r="H16" s="327"/>
      <c r="I16" s="327"/>
      <c r="J16" s="327"/>
      <c r="K16" s="743"/>
      <c r="L16" s="327"/>
    </row>
    <row r="17" spans="1:12" ht="12.75">
      <c r="A17" s="124"/>
      <c r="B17" s="124"/>
      <c r="C17" s="124"/>
      <c r="D17" s="124"/>
      <c r="E17" s="124"/>
      <c r="F17" s="124"/>
      <c r="G17" s="124"/>
      <c r="H17" s="124"/>
      <c r="I17" s="124"/>
      <c r="J17" s="124"/>
      <c r="K17" s="1635"/>
      <c r="L17" s="124"/>
    </row>
    <row r="18" spans="1:12" ht="12.75">
      <c r="A18" s="124"/>
      <c r="B18" s="124"/>
      <c r="C18" s="124"/>
      <c r="D18" s="124"/>
      <c r="E18" s="124"/>
      <c r="F18" s="124"/>
      <c r="G18" s="124"/>
      <c r="H18" s="124"/>
      <c r="I18" s="124"/>
      <c r="J18" s="124"/>
      <c r="K18" s="1635"/>
      <c r="L18" s="124"/>
    </row>
    <row r="19" spans="1:12" ht="12.75">
      <c r="A19" s="124"/>
      <c r="B19" s="124"/>
      <c r="C19" s="124"/>
      <c r="D19" s="124"/>
      <c r="E19" s="124"/>
      <c r="F19" s="124"/>
      <c r="G19" s="124"/>
      <c r="H19" s="124"/>
      <c r="I19" s="124"/>
      <c r="J19" s="124"/>
      <c r="K19" s="1635"/>
      <c r="L19" s="124"/>
    </row>
    <row r="20" spans="1:12" ht="12.75">
      <c r="A20" s="124"/>
      <c r="B20" s="124"/>
      <c r="C20" s="124"/>
      <c r="D20" s="124"/>
      <c r="E20" s="124"/>
      <c r="F20" s="124"/>
      <c r="G20" s="124"/>
      <c r="H20" s="124"/>
      <c r="I20" s="124"/>
      <c r="J20" s="124"/>
      <c r="K20" s="1635"/>
      <c r="L20" s="124"/>
    </row>
    <row r="21" spans="1:12" ht="12.75">
      <c r="A21" s="124"/>
      <c r="B21" s="124"/>
      <c r="C21" s="124"/>
      <c r="D21" s="124"/>
      <c r="E21" s="124"/>
      <c r="F21" s="124"/>
      <c r="G21" s="124"/>
      <c r="H21" s="124"/>
      <c r="I21" s="124"/>
      <c r="J21" s="124"/>
      <c r="K21" s="1635"/>
      <c r="L21" s="124"/>
    </row>
    <row r="22" spans="1:12" ht="12.75">
      <c r="A22" s="124"/>
      <c r="B22" s="124"/>
      <c r="C22" s="124"/>
      <c r="D22" s="124"/>
      <c r="E22" s="124"/>
      <c r="F22" s="124"/>
      <c r="G22" s="124"/>
      <c r="H22" s="124"/>
      <c r="I22" s="124"/>
      <c r="J22" s="124"/>
      <c r="K22" s="1635"/>
      <c r="L22" s="124"/>
    </row>
    <row r="23" spans="1:12" ht="12.75">
      <c r="A23" s="124"/>
      <c r="B23" s="1857"/>
      <c r="C23" s="124"/>
      <c r="D23" s="124"/>
      <c r="E23" s="124"/>
      <c r="F23" s="124"/>
      <c r="G23" s="124"/>
      <c r="H23" s="124"/>
      <c r="I23" s="124"/>
      <c r="J23" s="124"/>
      <c r="K23" s="1635"/>
      <c r="L23" s="124"/>
    </row>
    <row r="24" spans="1:12" ht="12.75">
      <c r="A24" s="124"/>
      <c r="B24" s="1857"/>
      <c r="C24" s="124"/>
      <c r="D24" s="124"/>
      <c r="E24" s="124"/>
      <c r="F24" s="124"/>
      <c r="G24" s="124"/>
      <c r="H24" s="124"/>
      <c r="I24" s="124"/>
      <c r="J24" s="124"/>
      <c r="K24" s="1635"/>
      <c r="L24" s="124"/>
    </row>
    <row r="25" spans="1:12" ht="12.75">
      <c r="A25" s="124"/>
      <c r="B25" s="1870"/>
      <c r="C25" s="124"/>
      <c r="D25" s="124"/>
      <c r="E25" s="124"/>
      <c r="F25" s="124"/>
      <c r="G25" s="124"/>
      <c r="H25" s="124"/>
      <c r="I25" s="124"/>
      <c r="J25" s="124"/>
      <c r="K25" s="1635"/>
      <c r="L25" s="124"/>
    </row>
    <row r="26" ht="15.75">
      <c r="C26" s="1099"/>
    </row>
    <row r="45" ht="16.5" customHeight="1"/>
    <row r="65" ht="17.25" customHeight="1"/>
    <row r="66" ht="17.25" customHeight="1"/>
    <row r="73" ht="18" customHeight="1"/>
  </sheetData>
  <sheetProtection/>
  <mergeCells count="2">
    <mergeCell ref="B1:L1"/>
    <mergeCell ref="C15:L15"/>
  </mergeCells>
  <printOptions/>
  <pageMargins left="0.31496062992126" right="0.118110236220472" top="0.196850393700787" bottom="0.708661417322835" header="0.15748031496063" footer="0.196850393700787"/>
  <pageSetup horizontalDpi="600" verticalDpi="600" orientation="portrait" paperSize="9" scale="80" r:id="rId1"/>
  <headerFooter alignWithMargins="0">
    <oddFooter>&amp;LTelkom SA SOC Limited Condensed Annual Report
&amp;D - &amp;T
&amp;A&amp;RPage &amp;P of &amp;N</oddFooter>
  </headerFooter>
</worksheet>
</file>

<file path=xl/worksheets/sheet23.xml><?xml version="1.0" encoding="utf-8"?>
<worksheet xmlns="http://schemas.openxmlformats.org/spreadsheetml/2006/main" xmlns:r="http://schemas.openxmlformats.org/officeDocument/2006/relationships">
  <dimension ref="A1:J56"/>
  <sheetViews>
    <sheetView view="pageBreakPreview" zoomScale="80" zoomScaleSheetLayoutView="80" zoomScalePageLayoutView="0" workbookViewId="0" topLeftCell="A1">
      <selection activeCell="A36" sqref="A36"/>
    </sheetView>
  </sheetViews>
  <sheetFormatPr defaultColWidth="9.140625" defaultRowHeight="12.75"/>
  <cols>
    <col min="1" max="1" width="3.00390625" style="540" customWidth="1"/>
    <col min="2" max="2" width="3.57421875" style="63" customWidth="1"/>
    <col min="3" max="3" width="1.1484375" style="63" customWidth="1"/>
    <col min="4" max="4" width="81.421875" style="64" customWidth="1"/>
    <col min="5" max="5" width="21.8515625" style="63" customWidth="1"/>
    <col min="6" max="6" width="21.8515625" style="1632" customWidth="1"/>
    <col min="7" max="7" width="21.8515625" style="540" hidden="1" customWidth="1"/>
    <col min="8" max="16384" width="9.140625" style="540" customWidth="1"/>
  </cols>
  <sheetData>
    <row r="1" spans="2:7" ht="15" customHeight="1">
      <c r="B1" s="2256"/>
      <c r="C1" s="2256"/>
      <c r="D1" s="2256"/>
      <c r="E1" s="2256"/>
      <c r="F1" s="2256"/>
      <c r="G1" s="2256"/>
    </row>
    <row r="2" spans="2:7" ht="18" customHeight="1">
      <c r="B2" s="32" t="s">
        <v>267</v>
      </c>
      <c r="G2" s="814"/>
    </row>
    <row r="3" spans="2:7" ht="15">
      <c r="B3" s="518" t="s">
        <v>452</v>
      </c>
      <c r="G3" s="814"/>
    </row>
    <row r="4" spans="2:7" ht="6.75" customHeight="1" thickBot="1">
      <c r="B4" s="69"/>
      <c r="C4" s="69"/>
      <c r="D4" s="68"/>
      <c r="E4" s="69"/>
      <c r="F4" s="77"/>
      <c r="G4" s="815"/>
    </row>
    <row r="5" spans="2:7" ht="15">
      <c r="B5" s="80"/>
      <c r="C5" s="80"/>
      <c r="D5" s="65"/>
      <c r="E5" s="1070"/>
      <c r="F5" s="1730" t="s">
        <v>50</v>
      </c>
      <c r="G5" s="70" t="s">
        <v>50</v>
      </c>
    </row>
    <row r="6" spans="2:7" ht="15.75">
      <c r="B6" s="80"/>
      <c r="C6" s="79"/>
      <c r="D6" s="78"/>
      <c r="E6" s="812">
        <v>2016</v>
      </c>
      <c r="F6" s="55">
        <v>2015</v>
      </c>
      <c r="G6" s="1071">
        <v>2014</v>
      </c>
    </row>
    <row r="7" spans="2:7" ht="15.75" thickBot="1">
      <c r="B7" s="69"/>
      <c r="C7" s="77"/>
      <c r="D7" s="76"/>
      <c r="E7" s="820" t="s">
        <v>51</v>
      </c>
      <c r="F7" s="76" t="s">
        <v>51</v>
      </c>
      <c r="G7" s="76" t="s">
        <v>51</v>
      </c>
    </row>
    <row r="8" spans="3:7" ht="15.75">
      <c r="C8" s="75"/>
      <c r="D8" s="74"/>
      <c r="E8" s="821"/>
      <c r="F8" s="1722"/>
      <c r="G8" s="816"/>
    </row>
    <row r="9" spans="2:7" s="664" customFormat="1" ht="15">
      <c r="B9" s="73" t="s">
        <v>41</v>
      </c>
      <c r="C9" s="71" t="s">
        <v>21</v>
      </c>
      <c r="D9" s="65"/>
      <c r="E9" s="822"/>
      <c r="F9" s="1723"/>
      <c r="G9" s="501"/>
    </row>
    <row r="10" spans="2:7" s="664" customFormat="1" ht="15">
      <c r="B10" s="67"/>
      <c r="C10" s="72"/>
      <c r="D10" s="70"/>
      <c r="E10" s="822"/>
      <c r="F10" s="1723"/>
      <c r="G10" s="501"/>
    </row>
    <row r="11" spans="2:7" s="664" customFormat="1" ht="5.25" customHeight="1">
      <c r="B11" s="67"/>
      <c r="C11" s="71"/>
      <c r="D11" s="70"/>
      <c r="E11" s="823"/>
      <c r="F11" s="319"/>
      <c r="G11" s="501"/>
    </row>
    <row r="12" spans="2:7" s="664" customFormat="1" ht="19.5" customHeight="1">
      <c r="B12" s="67"/>
      <c r="C12" s="2257" t="s">
        <v>549</v>
      </c>
      <c r="D12" s="2257"/>
      <c r="E12" s="1054">
        <v>283</v>
      </c>
      <c r="F12" s="319">
        <v>254</v>
      </c>
      <c r="G12" s="319">
        <v>4</v>
      </c>
    </row>
    <row r="13" spans="2:7" s="664" customFormat="1" ht="19.5" customHeight="1" hidden="1">
      <c r="B13" s="67"/>
      <c r="C13" s="67" t="s">
        <v>345</v>
      </c>
      <c r="D13" s="70"/>
      <c r="E13" s="823"/>
      <c r="F13" s="319"/>
      <c r="G13" s="319"/>
    </row>
    <row r="14" spans="2:7" s="664" customFormat="1" ht="19.5" customHeight="1" hidden="1">
      <c r="B14" s="67"/>
      <c r="C14" s="67" t="s">
        <v>224</v>
      </c>
      <c r="D14" s="70"/>
      <c r="E14" s="823"/>
      <c r="F14" s="319"/>
      <c r="G14" s="319"/>
    </row>
    <row r="15" spans="2:7" s="664" customFormat="1" ht="19.5" customHeight="1" hidden="1">
      <c r="B15" s="67"/>
      <c r="C15" s="66" t="s">
        <v>223</v>
      </c>
      <c r="D15" s="70"/>
      <c r="E15" s="825"/>
      <c r="F15" s="818"/>
      <c r="G15" s="818"/>
    </row>
    <row r="16" spans="2:9" s="664" customFormat="1" ht="19.5" customHeight="1" hidden="1">
      <c r="B16" s="67"/>
      <c r="C16" s="63" t="s">
        <v>69</v>
      </c>
      <c r="D16" s="65"/>
      <c r="E16" s="1095"/>
      <c r="F16" s="1096"/>
      <c r="G16" s="1096"/>
      <c r="H16" s="1097"/>
      <c r="I16" s="1097"/>
    </row>
    <row r="17" spans="2:7" s="664" customFormat="1" ht="19.5" customHeight="1" hidden="1">
      <c r="B17" s="67"/>
      <c r="C17" s="67" t="s">
        <v>222</v>
      </c>
      <c r="D17" s="70">
        <v>0</v>
      </c>
      <c r="E17" s="826"/>
      <c r="F17" s="817"/>
      <c r="G17" s="817"/>
    </row>
    <row r="18" spans="1:10" s="664" customFormat="1" ht="19.5" customHeight="1" hidden="1">
      <c r="A18" s="1103"/>
      <c r="B18" s="72"/>
      <c r="C18" s="71" t="s">
        <v>221</v>
      </c>
      <c r="D18" s="70"/>
      <c r="E18" s="827"/>
      <c r="F18" s="1104"/>
      <c r="G18" s="1104"/>
      <c r="H18" s="1103"/>
      <c r="I18" s="1103"/>
      <c r="J18" s="1103"/>
    </row>
    <row r="19" spans="2:7" s="664" customFormat="1" ht="19.5" customHeight="1" hidden="1">
      <c r="B19" s="67"/>
      <c r="C19" s="67" t="s">
        <v>106</v>
      </c>
      <c r="D19" s="70"/>
      <c r="E19" s="823">
        <v>0</v>
      </c>
      <c r="F19" s="319">
        <v>0</v>
      </c>
      <c r="G19" s="319">
        <v>0</v>
      </c>
    </row>
    <row r="20" spans="2:7" s="664" customFormat="1" ht="19.5" customHeight="1" hidden="1">
      <c r="B20" s="67"/>
      <c r="C20" s="67" t="s">
        <v>220</v>
      </c>
      <c r="D20" s="70"/>
      <c r="E20" s="826">
        <v>0</v>
      </c>
      <c r="F20" s="817">
        <v>0</v>
      </c>
      <c r="G20" s="817">
        <v>0</v>
      </c>
    </row>
    <row r="21" spans="2:7" s="664" customFormat="1" ht="19.5" customHeight="1" hidden="1">
      <c r="B21" s="67"/>
      <c r="C21" s="66" t="s">
        <v>219</v>
      </c>
      <c r="D21" s="70"/>
      <c r="E21" s="827">
        <v>0</v>
      </c>
      <c r="F21" s="1104">
        <v>0</v>
      </c>
      <c r="G21" s="818">
        <v>0</v>
      </c>
    </row>
    <row r="22" spans="2:7" s="664" customFormat="1" ht="19.5" customHeight="1">
      <c r="B22" s="67"/>
      <c r="C22" s="2257" t="s">
        <v>550</v>
      </c>
      <c r="D22" s="2257"/>
      <c r="E22" s="1843">
        <v>434</v>
      </c>
      <c r="F22" s="1846">
        <v>270</v>
      </c>
      <c r="G22" s="319">
        <v>2277</v>
      </c>
    </row>
    <row r="23" spans="2:7" s="664" customFormat="1" ht="19.5" customHeight="1" hidden="1">
      <c r="B23" s="67"/>
      <c r="C23" s="2257" t="s">
        <v>378</v>
      </c>
      <c r="D23" s="2257"/>
      <c r="E23" s="1844">
        <v>0</v>
      </c>
      <c r="F23" s="1847"/>
      <c r="G23" s="1530">
        <v>-306</v>
      </c>
    </row>
    <row r="24" spans="2:7" s="664" customFormat="1" ht="19.5" customHeight="1" hidden="1">
      <c r="B24" s="67"/>
      <c r="C24" s="66" t="s">
        <v>379</v>
      </c>
      <c r="D24" s="1529"/>
      <c r="E24" s="1844">
        <v>434</v>
      </c>
      <c r="F24" s="1847">
        <v>270</v>
      </c>
      <c r="G24" s="1531">
        <v>1971</v>
      </c>
    </row>
    <row r="25" spans="1:10" s="664" customFormat="1" ht="19.5" customHeight="1">
      <c r="A25" s="1103"/>
      <c r="B25" s="72"/>
      <c r="C25" s="2257" t="s">
        <v>682</v>
      </c>
      <c r="D25" s="2257"/>
      <c r="E25" s="1845">
        <v>-151</v>
      </c>
      <c r="F25" s="1848">
        <v>-16</v>
      </c>
      <c r="G25" s="319">
        <v>-1106</v>
      </c>
      <c r="H25" s="1103"/>
      <c r="I25" s="1103"/>
      <c r="J25" s="1103"/>
    </row>
    <row r="26" spans="2:7" s="664" customFormat="1" ht="19.5" customHeight="1">
      <c r="B26" s="67" t="s">
        <v>383</v>
      </c>
      <c r="C26" s="2255"/>
      <c r="D26" s="2255"/>
      <c r="E26" s="1631"/>
      <c r="F26" s="319"/>
      <c r="G26" s="817">
        <v>149</v>
      </c>
    </row>
    <row r="27" spans="2:7" s="664" customFormat="1" ht="21" customHeight="1">
      <c r="B27" s="67"/>
      <c r="C27" s="2255" t="s">
        <v>569</v>
      </c>
      <c r="D27" s="2255"/>
      <c r="E27" s="2255"/>
      <c r="F27" s="319"/>
      <c r="G27" s="818">
        <v>-957</v>
      </c>
    </row>
    <row r="28" spans="2:7" s="664" customFormat="1" ht="21" customHeight="1" hidden="1">
      <c r="B28" s="67"/>
      <c r="C28" s="72"/>
      <c r="D28" s="70"/>
      <c r="E28" s="1631"/>
      <c r="F28" s="319"/>
      <c r="G28" s="319">
        <v>-171</v>
      </c>
    </row>
    <row r="29" spans="2:7" s="664" customFormat="1" ht="21" customHeight="1" hidden="1">
      <c r="B29" s="67"/>
      <c r="C29" s="71"/>
      <c r="D29" s="70"/>
      <c r="E29" s="1631"/>
      <c r="F29" s="319"/>
      <c r="G29" s="818">
        <v>-171</v>
      </c>
    </row>
    <row r="30" spans="2:7" ht="11.25" customHeight="1" thickBot="1">
      <c r="B30" s="69"/>
      <c r="C30" s="318"/>
      <c r="D30" s="1514" t="s">
        <v>117</v>
      </c>
      <c r="E30" s="1540"/>
      <c r="F30" s="1540"/>
      <c r="G30" s="815"/>
    </row>
    <row r="31" spans="4:7" ht="15.75">
      <c r="D31" s="1511" t="s">
        <v>117</v>
      </c>
      <c r="E31" s="828"/>
      <c r="F31" s="1634"/>
      <c r="G31" s="814"/>
    </row>
    <row r="32" ht="15">
      <c r="D32" s="1511" t="s">
        <v>117</v>
      </c>
    </row>
    <row r="33" ht="15.75">
      <c r="C33" s="1100"/>
    </row>
    <row r="38" ht="15">
      <c r="B38" s="1862"/>
    </row>
    <row r="39" ht="15" hidden="1">
      <c r="B39" s="1862"/>
    </row>
    <row r="40" spans="2:4" ht="15">
      <c r="B40" s="1869"/>
      <c r="D40" s="1511" t="s">
        <v>117</v>
      </c>
    </row>
    <row r="41" ht="15" hidden="1"/>
    <row r="42" ht="15" hidden="1"/>
    <row r="53" ht="16.5" customHeight="1"/>
    <row r="56" ht="15">
      <c r="D56" s="1511" t="s">
        <v>117</v>
      </c>
    </row>
    <row r="73" ht="17.25" customHeight="1"/>
    <row r="74" ht="17.25" customHeight="1"/>
    <row r="81" ht="18" customHeight="1"/>
  </sheetData>
  <sheetProtection/>
  <mergeCells count="7">
    <mergeCell ref="C27:E27"/>
    <mergeCell ref="B1:G1"/>
    <mergeCell ref="C22:D22"/>
    <mergeCell ref="C23:D23"/>
    <mergeCell ref="C26:D26"/>
    <mergeCell ref="C12:D12"/>
    <mergeCell ref="C25:D25"/>
  </mergeCells>
  <printOptions/>
  <pageMargins left="0.2755905511811024" right="0.35433070866141736" top="0.35433070866141736" bottom="0.7480314960629921" header="0.1968503937007874" footer="0.31496062992125984"/>
  <pageSetup horizontalDpi="600" verticalDpi="600" orientation="portrait" paperSize="9" scale="76" r:id="rId1"/>
  <headerFooter>
    <oddFooter>&amp;LTelkom SA SOC Limited Condensed Annual Report
&amp;D - &amp;T
&amp;A&amp;RPage &amp;P of &amp;N</oddFooter>
  </headerFooter>
</worksheet>
</file>

<file path=xl/worksheets/sheet24.xml><?xml version="1.0" encoding="utf-8"?>
<worksheet xmlns="http://schemas.openxmlformats.org/spreadsheetml/2006/main" xmlns:r="http://schemas.openxmlformats.org/officeDocument/2006/relationships">
  <sheetPr>
    <tabColor rgb="FF92D050"/>
  </sheetPr>
  <dimension ref="A1:AU136"/>
  <sheetViews>
    <sheetView view="pageBreakPreview" zoomScale="85" zoomScaleNormal="85" zoomScaleSheetLayoutView="85" zoomScalePageLayoutView="0" workbookViewId="0" topLeftCell="A1">
      <selection activeCell="C28" sqref="C28"/>
    </sheetView>
  </sheetViews>
  <sheetFormatPr defaultColWidth="9.140625" defaultRowHeight="12.75"/>
  <cols>
    <col min="1" max="1" width="0.85546875" style="623" customWidth="1"/>
    <col min="2" max="2" width="4.28125" style="623" customWidth="1"/>
    <col min="3" max="3" width="83.57421875" style="624" customWidth="1"/>
    <col min="4" max="7" width="0.85546875" style="623" hidden="1" customWidth="1"/>
    <col min="8" max="8" width="16.7109375" style="623" hidden="1" customWidth="1"/>
    <col min="9" max="11" width="0.85546875" style="623" hidden="1" customWidth="1"/>
    <col min="12" max="12" width="16.7109375" style="623" hidden="1" customWidth="1"/>
    <col min="13" max="13" width="0.85546875" style="623" hidden="1" customWidth="1"/>
    <col min="14" max="14" width="0.85546875" style="689" hidden="1" customWidth="1"/>
    <col min="15" max="16" width="0.85546875" style="623" hidden="1" customWidth="1"/>
    <col min="17" max="17" width="16.7109375" style="623" hidden="1" customWidth="1"/>
    <col min="18" max="19" width="0.85546875" style="623" hidden="1" customWidth="1"/>
    <col min="20" max="20" width="0.85546875" style="1300" customWidth="1"/>
    <col min="21" max="21" width="22.8515625" style="1301" customWidth="1"/>
    <col min="22" max="22" width="0.85546875" style="1301" customWidth="1"/>
    <col min="23" max="23" width="22.8515625" style="1301" customWidth="1"/>
    <col min="24" max="24" width="0.85546875" style="1302" customWidth="1"/>
    <col min="25" max="25" width="0.85546875" style="625" customWidth="1"/>
    <col min="26" max="26" width="22.7109375" style="1301" hidden="1" customWidth="1"/>
    <col min="27" max="28" width="0.85546875" style="1301" customWidth="1"/>
    <col min="29" max="29" width="21.00390625" style="1301" customWidth="1"/>
    <col min="30" max="30" width="17.7109375" style="625" customWidth="1"/>
    <col min="31" max="33" width="15.57421875" style="124" customWidth="1"/>
    <col min="34" max="34" width="18.421875" style="124" customWidth="1"/>
    <col min="35" max="35" width="9.140625" style="124" customWidth="1"/>
    <col min="36" max="36" width="15.8515625" style="124" customWidth="1"/>
    <col min="37" max="37" width="10.28125" style="124" customWidth="1"/>
    <col min="38" max="38" width="9.57421875" style="124" customWidth="1"/>
    <col min="39" max="39" width="9.140625" style="124" customWidth="1"/>
    <col min="40" max="42" width="15.57421875" style="124" customWidth="1"/>
    <col min="43" max="16384" width="9.140625" style="625" customWidth="1"/>
  </cols>
  <sheetData>
    <row r="1" spans="8:42" ht="19.5" customHeight="1">
      <c r="H1" s="623" t="s">
        <v>84</v>
      </c>
      <c r="L1" s="623" t="s">
        <v>84</v>
      </c>
      <c r="Q1" s="623" t="s">
        <v>84</v>
      </c>
      <c r="U1" s="1301" t="s">
        <v>84</v>
      </c>
      <c r="W1" s="1301" t="s">
        <v>84</v>
      </c>
      <c r="Z1" s="1301" t="s">
        <v>84</v>
      </c>
      <c r="AE1" s="2259" t="s">
        <v>42</v>
      </c>
      <c r="AF1" s="2260"/>
      <c r="AG1" s="2261"/>
      <c r="AM1" s="155"/>
      <c r="AN1" s="2259" t="s">
        <v>384</v>
      </c>
      <c r="AO1" s="2260"/>
      <c r="AP1" s="2261"/>
    </row>
    <row r="2" spans="2:42" ht="19.5" customHeight="1">
      <c r="B2" s="121" t="s">
        <v>267</v>
      </c>
      <c r="L2" s="627"/>
      <c r="M2" s="627"/>
      <c r="Q2" s="628"/>
      <c r="U2" s="1303"/>
      <c r="W2" s="1303"/>
      <c r="Z2" s="1303"/>
      <c r="AE2" s="1247">
        <v>2009</v>
      </c>
      <c r="AF2" s="1245">
        <v>2012</v>
      </c>
      <c r="AG2" s="1246">
        <v>2013</v>
      </c>
      <c r="AH2" s="124" t="s">
        <v>43</v>
      </c>
      <c r="AI2" s="124" t="s">
        <v>44</v>
      </c>
      <c r="AJ2" s="124" t="s">
        <v>45</v>
      </c>
      <c r="AK2" s="124" t="s">
        <v>46</v>
      </c>
      <c r="AL2" s="124" t="s">
        <v>47</v>
      </c>
      <c r="AM2" s="155" t="s">
        <v>48</v>
      </c>
      <c r="AN2" s="1247">
        <v>2009</v>
      </c>
      <c r="AO2" s="1245">
        <v>2012</v>
      </c>
      <c r="AP2" s="1246">
        <v>2013</v>
      </c>
    </row>
    <row r="3" spans="2:42" ht="19.5" customHeight="1" thickBot="1">
      <c r="B3" s="1304" t="s">
        <v>452</v>
      </c>
      <c r="C3" s="1305"/>
      <c r="D3" s="1304"/>
      <c r="E3" s="1304"/>
      <c r="F3" s="1304"/>
      <c r="G3" s="1304"/>
      <c r="H3" s="1304"/>
      <c r="I3" s="1304"/>
      <c r="J3" s="1304"/>
      <c r="K3" s="1304"/>
      <c r="L3" s="1304"/>
      <c r="M3" s="1304"/>
      <c r="N3" s="630"/>
      <c r="O3" s="1304"/>
      <c r="P3" s="1304"/>
      <c r="Q3" s="1304"/>
      <c r="R3" s="1304"/>
      <c r="S3" s="1304"/>
      <c r="T3" s="1306"/>
      <c r="U3" s="630"/>
      <c r="V3" s="630"/>
      <c r="W3" s="630"/>
      <c r="X3" s="1307"/>
      <c r="Y3" s="1308"/>
      <c r="Z3" s="630"/>
      <c r="AA3" s="630"/>
      <c r="AB3" s="630"/>
      <c r="AE3" s="1309"/>
      <c r="AF3" s="151"/>
      <c r="AG3" s="1310"/>
      <c r="AM3" s="155"/>
      <c r="AN3" s="1309"/>
      <c r="AO3" s="151"/>
      <c r="AP3" s="1310"/>
    </row>
    <row r="4" spans="2:42" ht="19.5" customHeight="1" hidden="1" thickBot="1">
      <c r="B4" s="1311"/>
      <c r="C4" s="1312"/>
      <c r="D4" s="1311"/>
      <c r="E4" s="1311"/>
      <c r="F4" s="1311"/>
      <c r="G4" s="1311"/>
      <c r="H4" s="1311"/>
      <c r="I4" s="1311"/>
      <c r="J4" s="1311"/>
      <c r="K4" s="1311"/>
      <c r="L4" s="1311"/>
      <c r="M4" s="1311"/>
      <c r="O4" s="1311"/>
      <c r="P4" s="1311"/>
      <c r="Q4" s="1311"/>
      <c r="R4" s="1311"/>
      <c r="S4" s="1311"/>
      <c r="T4" s="2262" t="s">
        <v>331</v>
      </c>
      <c r="U4" s="2262"/>
      <c r="V4" s="2262"/>
      <c r="W4" s="2262"/>
      <c r="X4" s="2262"/>
      <c r="Y4" s="2262"/>
      <c r="Z4" s="2262"/>
      <c r="AA4" s="2262"/>
      <c r="AB4" s="2262"/>
      <c r="AE4" s="1309"/>
      <c r="AF4" s="151"/>
      <c r="AG4" s="1310"/>
      <c r="AM4" s="155"/>
      <c r="AN4" s="1309"/>
      <c r="AO4" s="151"/>
      <c r="AP4" s="1310"/>
    </row>
    <row r="5" spans="2:42" ht="19.5" customHeight="1" hidden="1" thickBot="1">
      <c r="B5" s="1311"/>
      <c r="C5" s="1312"/>
      <c r="T5" s="1313"/>
      <c r="U5" s="1313"/>
      <c r="V5" s="1313"/>
      <c r="W5" s="1300"/>
      <c r="X5" s="625"/>
      <c r="Z5" s="625"/>
      <c r="AA5" s="625"/>
      <c r="AB5" s="625"/>
      <c r="AE5" s="1309"/>
      <c r="AF5" s="151"/>
      <c r="AG5" s="1310"/>
      <c r="AM5" s="155"/>
      <c r="AN5" s="1309"/>
      <c r="AO5" s="151"/>
      <c r="AP5" s="1310"/>
    </row>
    <row r="6" spans="2:42" ht="15" customHeight="1">
      <c r="B6" s="689"/>
      <c r="C6" s="690"/>
      <c r="D6" s="1314"/>
      <c r="E6" s="1314"/>
      <c r="F6" s="1314"/>
      <c r="G6" s="1314"/>
      <c r="H6" s="1314">
        <v>2007</v>
      </c>
      <c r="I6" s="1314"/>
      <c r="J6" s="1314"/>
      <c r="K6" s="1314"/>
      <c r="L6" s="1314">
        <v>2008</v>
      </c>
      <c r="M6" s="1314"/>
      <c r="N6" s="691"/>
      <c r="O6" s="1315"/>
      <c r="P6" s="1315"/>
      <c r="Q6" s="1316">
        <v>2009</v>
      </c>
      <c r="R6" s="1315"/>
      <c r="S6" s="1317"/>
      <c r="T6" s="1313"/>
      <c r="U6" s="1263">
        <v>2016</v>
      </c>
      <c r="V6" s="690"/>
      <c r="W6" s="690">
        <v>2015</v>
      </c>
      <c r="X6" s="1318"/>
      <c r="Y6" s="1319"/>
      <c r="Z6" s="690">
        <v>2014</v>
      </c>
      <c r="AA6" s="691"/>
      <c r="AB6" s="691"/>
      <c r="AC6" s="1074"/>
      <c r="AE6" s="1309"/>
      <c r="AF6" s="151"/>
      <c r="AG6" s="1310"/>
      <c r="AM6" s="155"/>
      <c r="AN6" s="1309"/>
      <c r="AO6" s="151"/>
      <c r="AP6" s="1310"/>
    </row>
    <row r="7" spans="2:42" ht="15" customHeight="1" thickBot="1">
      <c r="B7" s="1320"/>
      <c r="C7" s="1321"/>
      <c r="D7" s="1322"/>
      <c r="E7" s="1322"/>
      <c r="F7" s="1322"/>
      <c r="G7" s="1322"/>
      <c r="H7" s="1322" t="s">
        <v>51</v>
      </c>
      <c r="I7" s="1322"/>
      <c r="J7" s="1322"/>
      <c r="K7" s="1322"/>
      <c r="L7" s="1322" t="s">
        <v>51</v>
      </c>
      <c r="M7" s="1322"/>
      <c r="N7" s="1322"/>
      <c r="O7" s="1323"/>
      <c r="P7" s="1323"/>
      <c r="Q7" s="1324" t="s">
        <v>51</v>
      </c>
      <c r="R7" s="1323"/>
      <c r="S7" s="1323"/>
      <c r="T7" s="1325"/>
      <c r="U7" s="1326" t="s">
        <v>51</v>
      </c>
      <c r="V7" s="1321"/>
      <c r="W7" s="1321" t="s">
        <v>51</v>
      </c>
      <c r="X7" s="1327"/>
      <c r="Y7" s="1328"/>
      <c r="Z7" s="1321" t="s">
        <v>51</v>
      </c>
      <c r="AA7" s="1322"/>
      <c r="AB7" s="1322"/>
      <c r="AC7" s="1329"/>
      <c r="AE7" s="1309"/>
      <c r="AF7" s="151"/>
      <c r="AG7" s="1310"/>
      <c r="AH7" s="144"/>
      <c r="AI7" s="144"/>
      <c r="AJ7" s="144"/>
      <c r="AK7" s="144"/>
      <c r="AL7" s="144"/>
      <c r="AM7" s="143"/>
      <c r="AN7" s="1309"/>
      <c r="AO7" s="151"/>
      <c r="AP7" s="1310"/>
    </row>
    <row r="8" spans="1:42" ht="6" customHeight="1">
      <c r="A8" s="629"/>
      <c r="B8" s="1330"/>
      <c r="C8" s="1312"/>
      <c r="D8" s="1331"/>
      <c r="E8" s="1331"/>
      <c r="F8" s="1331"/>
      <c r="G8" s="1331"/>
      <c r="H8" s="1331"/>
      <c r="I8" s="1331"/>
      <c r="J8" s="1331"/>
      <c r="K8" s="1331"/>
      <c r="L8" s="873"/>
      <c r="M8" s="873"/>
      <c r="N8" s="873"/>
      <c r="O8" s="1332"/>
      <c r="P8" s="1332"/>
      <c r="Q8" s="1333"/>
      <c r="R8" s="1332"/>
      <c r="S8" s="1332"/>
      <c r="T8" s="1313"/>
      <c r="U8" s="1334"/>
      <c r="V8" s="873"/>
      <c r="W8" s="873"/>
      <c r="X8" s="1336"/>
      <c r="Z8" s="1337"/>
      <c r="AA8" s="873"/>
      <c r="AB8" s="873"/>
      <c r="AC8" s="1335"/>
      <c r="AE8" s="1309"/>
      <c r="AF8" s="151"/>
      <c r="AG8" s="1310"/>
      <c r="AH8" s="144"/>
      <c r="AI8" s="144"/>
      <c r="AJ8" s="144"/>
      <c r="AK8" s="144"/>
      <c r="AL8" s="144"/>
      <c r="AM8" s="143"/>
      <c r="AN8" s="1309"/>
      <c r="AO8" s="151"/>
      <c r="AP8" s="1310"/>
    </row>
    <row r="9" spans="1:42" ht="30" customHeight="1">
      <c r="A9" s="637"/>
      <c r="B9" s="140" t="s">
        <v>26</v>
      </c>
      <c r="C9" s="639" t="s">
        <v>94</v>
      </c>
      <c r="D9" s="1092"/>
      <c r="E9" s="1092"/>
      <c r="F9" s="1092"/>
      <c r="G9" s="1092"/>
      <c r="H9" s="1092" t="e">
        <v>#VALUE!</v>
      </c>
      <c r="I9" s="1092"/>
      <c r="J9" s="1092"/>
      <c r="K9" s="1092"/>
      <c r="L9" s="1092" t="e">
        <v>#VALUE!</v>
      </c>
      <c r="M9" s="1092"/>
      <c r="N9" s="1338"/>
      <c r="O9" s="1339"/>
      <c r="P9" s="1339"/>
      <c r="Q9" s="1340">
        <v>0</v>
      </c>
      <c r="R9" s="1339"/>
      <c r="S9" s="1339"/>
      <c r="T9" s="1341"/>
      <c r="U9" s="1342">
        <f>SUM(U12:U13)</f>
        <v>0</v>
      </c>
      <c r="V9" s="1338"/>
      <c r="W9" s="1738">
        <f>'Balance Sheet FINAL'!G31</f>
        <v>1507</v>
      </c>
      <c r="X9" s="1344"/>
      <c r="Y9" s="646"/>
      <c r="Z9" s="1345">
        <v>2580000000</v>
      </c>
      <c r="AA9" s="1338"/>
      <c r="AB9" s="1338"/>
      <c r="AC9" s="1343"/>
      <c r="AD9" s="646"/>
      <c r="AE9" s="1250"/>
      <c r="AF9" s="142"/>
      <c r="AG9" s="1251"/>
      <c r="AH9" s="1346" t="s">
        <v>58</v>
      </c>
      <c r="AI9" s="126"/>
      <c r="AJ9" s="105"/>
      <c r="AK9" s="126"/>
      <c r="AL9" s="126"/>
      <c r="AM9" s="166"/>
      <c r="AN9" s="1250"/>
      <c r="AO9" s="142"/>
      <c r="AP9" s="1251"/>
    </row>
    <row r="10" spans="1:42" ht="19.5" customHeight="1" hidden="1">
      <c r="A10" s="637"/>
      <c r="B10" s="638"/>
      <c r="C10" s="1349" t="s">
        <v>410</v>
      </c>
      <c r="D10" s="1092"/>
      <c r="E10" s="1092"/>
      <c r="F10" s="1092"/>
      <c r="G10" s="1350"/>
      <c r="H10" s="1351" t="e">
        <v>#VALUE!</v>
      </c>
      <c r="I10" s="1352"/>
      <c r="J10" s="1092"/>
      <c r="K10" s="1350"/>
      <c r="L10" s="1351" t="e">
        <v>#VALUE!</v>
      </c>
      <c r="M10" s="1351"/>
      <c r="N10" s="1338"/>
      <c r="O10" s="1354"/>
      <c r="P10" s="1355"/>
      <c r="Q10" s="1356">
        <v>0</v>
      </c>
      <c r="R10" s="1387"/>
      <c r="S10" s="1339"/>
      <c r="T10" s="1358"/>
      <c r="U10" s="1388">
        <v>0</v>
      </c>
      <c r="V10" s="1390"/>
      <c r="W10" s="1739">
        <v>0</v>
      </c>
      <c r="X10" s="1344"/>
      <c r="Y10" s="646"/>
      <c r="Z10" s="1389">
        <v>0</v>
      </c>
      <c r="AA10" s="1390"/>
      <c r="AB10" s="1338"/>
      <c r="AC10" s="1343"/>
      <c r="AD10" s="646"/>
      <c r="AE10" s="1250"/>
      <c r="AF10" s="142">
        <v>-4000000</v>
      </c>
      <c r="AG10" s="1251"/>
      <c r="AH10" s="36" t="s">
        <v>55</v>
      </c>
      <c r="AI10" s="36" t="s">
        <v>56</v>
      </c>
      <c r="AJ10" s="1391" t="s">
        <v>411</v>
      </c>
      <c r="AK10" s="126" t="s">
        <v>385</v>
      </c>
      <c r="AL10" s="36" t="s">
        <v>116</v>
      </c>
      <c r="AM10" s="37" t="s">
        <v>57</v>
      </c>
      <c r="AN10" s="1250"/>
      <c r="AO10" s="1251"/>
      <c r="AP10" s="1251" t="s">
        <v>408</v>
      </c>
    </row>
    <row r="11" spans="1:42" ht="19.5" customHeight="1" hidden="1">
      <c r="A11" s="637"/>
      <c r="B11" s="638"/>
      <c r="C11" s="1349" t="s">
        <v>409</v>
      </c>
      <c r="D11" s="1092"/>
      <c r="E11" s="1092"/>
      <c r="F11" s="1092"/>
      <c r="G11" s="1374"/>
      <c r="H11" s="1092">
        <v>0</v>
      </c>
      <c r="I11" s="1353"/>
      <c r="J11" s="1092"/>
      <c r="K11" s="1374"/>
      <c r="L11" s="1092">
        <v>0</v>
      </c>
      <c r="M11" s="1092"/>
      <c r="N11" s="1338"/>
      <c r="O11" s="1375"/>
      <c r="P11" s="1339"/>
      <c r="Q11" s="1340">
        <v>0</v>
      </c>
      <c r="R11" s="1357"/>
      <c r="S11" s="1339"/>
      <c r="T11" s="1369"/>
      <c r="U11" s="1373">
        <v>0</v>
      </c>
      <c r="V11" s="1359"/>
      <c r="W11" s="1740">
        <v>0</v>
      </c>
      <c r="X11" s="1344"/>
      <c r="Y11" s="646"/>
      <c r="Z11" s="1392">
        <v>0</v>
      </c>
      <c r="AA11" s="1359"/>
      <c r="AB11" s="1338"/>
      <c r="AC11" s="1343"/>
      <c r="AD11" s="646"/>
      <c r="AE11" s="1250"/>
      <c r="AF11" s="142"/>
      <c r="AG11" s="1251"/>
      <c r="AH11" s="126"/>
      <c r="AI11" s="126"/>
      <c r="AJ11" s="105"/>
      <c r="AK11" s="126"/>
      <c r="AL11" s="126"/>
      <c r="AM11" s="166"/>
      <c r="AN11" s="1250"/>
      <c r="AO11" s="142"/>
      <c r="AP11" s="1251"/>
    </row>
    <row r="12" spans="1:42" ht="19.5" customHeight="1">
      <c r="A12" s="1360"/>
      <c r="B12" s="1360"/>
      <c r="C12" s="1349" t="s">
        <v>412</v>
      </c>
      <c r="D12" s="1361"/>
      <c r="E12" s="1362"/>
      <c r="F12" s="1362"/>
      <c r="G12" s="1363"/>
      <c r="H12" s="1092" t="e">
        <v>#VALUE!</v>
      </c>
      <c r="I12" s="1364"/>
      <c r="J12" s="1362"/>
      <c r="K12" s="1363"/>
      <c r="L12" s="1092" t="e">
        <v>#VALUE!</v>
      </c>
      <c r="M12" s="1362"/>
      <c r="N12" s="1365"/>
      <c r="O12" s="1366"/>
      <c r="P12" s="1367"/>
      <c r="Q12" s="1340">
        <v>2580000000</v>
      </c>
      <c r="R12" s="1368"/>
      <c r="S12" s="1367"/>
      <c r="T12" s="1358"/>
      <c r="U12" s="1731"/>
      <c r="V12" s="1733"/>
      <c r="W12" s="1741">
        <v>2282</v>
      </c>
      <c r="X12" s="1370"/>
      <c r="Y12" s="646"/>
      <c r="Z12" s="1389">
        <v>2580000000</v>
      </c>
      <c r="AA12" s="1393"/>
      <c r="AB12" s="1365"/>
      <c r="AC12" s="1372"/>
      <c r="AD12" s="646"/>
      <c r="AE12" s="1250">
        <v>2580000000</v>
      </c>
      <c r="AF12" s="142"/>
      <c r="AG12" s="1251">
        <v>-1859000000</v>
      </c>
      <c r="AH12" s="36" t="s">
        <v>55</v>
      </c>
      <c r="AI12" s="36" t="s">
        <v>56</v>
      </c>
      <c r="AJ12" s="1391" t="s">
        <v>413</v>
      </c>
      <c r="AK12" s="126" t="s">
        <v>385</v>
      </c>
      <c r="AL12" s="36" t="s">
        <v>116</v>
      </c>
      <c r="AM12" s="37" t="s">
        <v>57</v>
      </c>
      <c r="AN12" s="1250"/>
      <c r="AO12" s="1251"/>
      <c r="AP12" s="1251" t="s">
        <v>408</v>
      </c>
    </row>
    <row r="13" spans="1:42" ht="19.5" customHeight="1">
      <c r="A13" s="1360"/>
      <c r="B13" s="1360"/>
      <c r="C13" s="1349" t="s">
        <v>414</v>
      </c>
      <c r="D13" s="1361"/>
      <c r="E13" s="1362"/>
      <c r="F13" s="1362"/>
      <c r="G13" s="1363"/>
      <c r="H13" s="1092"/>
      <c r="I13" s="1364"/>
      <c r="J13" s="1362"/>
      <c r="K13" s="1363"/>
      <c r="L13" s="1092"/>
      <c r="M13" s="1362"/>
      <c r="N13" s="1365"/>
      <c r="O13" s="1366"/>
      <c r="P13" s="1367"/>
      <c r="Q13" s="1340"/>
      <c r="R13" s="1368"/>
      <c r="S13" s="1367"/>
      <c r="T13" s="1385"/>
      <c r="U13" s="1732"/>
      <c r="V13" s="1733"/>
      <c r="W13" s="1742">
        <v>-775</v>
      </c>
      <c r="X13" s="1370"/>
      <c r="Y13" s="646"/>
      <c r="Z13" s="1394">
        <v>0</v>
      </c>
      <c r="AA13" s="1395"/>
      <c r="AB13" s="1365"/>
      <c r="AC13" s="1372"/>
      <c r="AD13" s="646"/>
      <c r="AE13" s="1250"/>
      <c r="AF13" s="142"/>
      <c r="AG13" s="1251"/>
      <c r="AH13" s="36"/>
      <c r="AI13" s="36"/>
      <c r="AJ13" s="1391"/>
      <c r="AK13" s="126"/>
      <c r="AL13" s="36"/>
      <c r="AM13" s="37"/>
      <c r="AN13" s="1250"/>
      <c r="AO13" s="142"/>
      <c r="AP13" s="1251"/>
    </row>
    <row r="14" spans="1:42" ht="19.5" customHeight="1" hidden="1">
      <c r="A14" s="1360"/>
      <c r="B14" s="1360"/>
      <c r="C14" s="1349" t="s">
        <v>106</v>
      </c>
      <c r="D14" s="1361"/>
      <c r="E14" s="1362"/>
      <c r="F14" s="1362"/>
      <c r="G14" s="1363"/>
      <c r="H14" s="1092">
        <v>0</v>
      </c>
      <c r="I14" s="1364"/>
      <c r="J14" s="1362"/>
      <c r="K14" s="1363"/>
      <c r="L14" s="1092">
        <v>8</v>
      </c>
      <c r="M14" s="1362"/>
      <c r="N14" s="1365"/>
      <c r="O14" s="1366"/>
      <c r="P14" s="1367"/>
      <c r="Q14" s="1340">
        <v>0</v>
      </c>
      <c r="R14" s="1368"/>
      <c r="S14" s="1367"/>
      <c r="T14" s="1396"/>
      <c r="U14" s="1397">
        <v>287</v>
      </c>
      <c r="V14" s="1371"/>
      <c r="W14" s="1397">
        <v>287</v>
      </c>
      <c r="X14" s="1370"/>
      <c r="Y14" s="646"/>
      <c r="Z14" s="1376"/>
      <c r="AA14" s="1371"/>
      <c r="AB14" s="1365"/>
      <c r="AC14" s="1365"/>
      <c r="AD14" s="646"/>
      <c r="AE14" s="1250"/>
      <c r="AF14" s="142"/>
      <c r="AG14" s="1251"/>
      <c r="AH14" s="1134"/>
      <c r="AI14" s="1134"/>
      <c r="AJ14" s="109"/>
      <c r="AK14" s="1134"/>
      <c r="AL14" s="1134"/>
      <c r="AM14" s="1135"/>
      <c r="AN14" s="1250"/>
      <c r="AO14" s="142"/>
      <c r="AP14" s="1251"/>
    </row>
    <row r="15" spans="1:42" ht="19.5" customHeight="1" hidden="1">
      <c r="A15" s="1360"/>
      <c r="B15" s="1360"/>
      <c r="C15" s="1349" t="s">
        <v>415</v>
      </c>
      <c r="D15" s="1361"/>
      <c r="E15" s="1362"/>
      <c r="F15" s="1362"/>
      <c r="G15" s="1363"/>
      <c r="H15" s="1092">
        <v>0</v>
      </c>
      <c r="I15" s="1364"/>
      <c r="J15" s="1362"/>
      <c r="K15" s="1363"/>
      <c r="L15" s="1092">
        <v>-661</v>
      </c>
      <c r="M15" s="1362"/>
      <c r="N15" s="1365"/>
      <c r="O15" s="1398"/>
      <c r="P15" s="1399"/>
      <c r="Q15" s="1384">
        <v>0</v>
      </c>
      <c r="R15" s="1400"/>
      <c r="S15" s="1367"/>
      <c r="T15" s="1396"/>
      <c r="U15" s="1401">
        <v>0</v>
      </c>
      <c r="V15" s="1395"/>
      <c r="W15" s="1401">
        <v>0</v>
      </c>
      <c r="X15" s="1370"/>
      <c r="Y15" s="646"/>
      <c r="Z15" s="1386">
        <v>0</v>
      </c>
      <c r="AA15" s="1395"/>
      <c r="AB15" s="1365"/>
      <c r="AC15" s="1365"/>
      <c r="AD15" s="646"/>
      <c r="AE15" s="1250"/>
      <c r="AF15" s="142"/>
      <c r="AG15" s="1251"/>
      <c r="AH15" s="126"/>
      <c r="AI15" s="126"/>
      <c r="AJ15" s="105"/>
      <c r="AK15" s="126"/>
      <c r="AL15" s="126"/>
      <c r="AM15" s="166"/>
      <c r="AN15" s="1250"/>
      <c r="AO15" s="142"/>
      <c r="AP15" s="1251"/>
    </row>
    <row r="16" spans="1:42" ht="19.5" customHeight="1" hidden="1">
      <c r="A16" s="1360"/>
      <c r="B16" s="1360"/>
      <c r="C16" s="1349" t="s">
        <v>416</v>
      </c>
      <c r="D16" s="1361"/>
      <c r="E16" s="1362"/>
      <c r="F16" s="1362"/>
      <c r="G16" s="1402"/>
      <c r="H16" s="1383">
        <v>0</v>
      </c>
      <c r="I16" s="1403"/>
      <c r="J16" s="1362"/>
      <c r="K16" s="1402"/>
      <c r="L16" s="1383">
        <v>0</v>
      </c>
      <c r="M16" s="1404"/>
      <c r="N16" s="1365"/>
      <c r="O16" s="1399"/>
      <c r="P16" s="1399"/>
      <c r="Q16" s="1405"/>
      <c r="R16" s="1400"/>
      <c r="S16" s="1367"/>
      <c r="T16" s="1396"/>
      <c r="U16" s="1401"/>
      <c r="V16" s="1395"/>
      <c r="W16" s="1401"/>
      <c r="X16" s="1370"/>
      <c r="Y16" s="646"/>
      <c r="Z16" s="1348"/>
      <c r="AA16" s="1395"/>
      <c r="AB16" s="1365"/>
      <c r="AC16" s="1365"/>
      <c r="AD16" s="646"/>
      <c r="AE16" s="1250"/>
      <c r="AF16" s="142"/>
      <c r="AG16" s="1251"/>
      <c r="AH16" s="126"/>
      <c r="AI16" s="126"/>
      <c r="AJ16" s="105"/>
      <c r="AK16" s="126"/>
      <c r="AL16" s="126"/>
      <c r="AM16" s="166"/>
      <c r="AN16" s="142"/>
      <c r="AO16" s="142"/>
      <c r="AP16" s="142"/>
    </row>
    <row r="17" spans="1:42" ht="8.25" customHeight="1">
      <c r="A17" s="637"/>
      <c r="B17" s="638"/>
      <c r="C17" s="639"/>
      <c r="D17" s="1092"/>
      <c r="E17" s="1092"/>
      <c r="F17" s="1092"/>
      <c r="G17" s="1092"/>
      <c r="H17" s="1092"/>
      <c r="I17" s="1092"/>
      <c r="J17" s="1092"/>
      <c r="K17" s="1092"/>
      <c r="L17" s="1092"/>
      <c r="M17" s="1092"/>
      <c r="N17" s="1338"/>
      <c r="O17" s="1339"/>
      <c r="P17" s="1339"/>
      <c r="Q17" s="1347"/>
      <c r="R17" s="1339"/>
      <c r="S17" s="1339"/>
      <c r="T17" s="1396"/>
      <c r="U17" s="1397"/>
      <c r="V17" s="1338"/>
      <c r="W17" s="1397"/>
      <c r="X17" s="1344"/>
      <c r="Y17" s="646"/>
      <c r="Z17" s="1338"/>
      <c r="AA17" s="1338"/>
      <c r="AB17" s="1338"/>
      <c r="AC17" s="1343"/>
      <c r="AD17" s="646"/>
      <c r="AE17" s="1406"/>
      <c r="AF17" s="1407"/>
      <c r="AG17" s="1408"/>
      <c r="AH17" s="1409"/>
      <c r="AI17" s="1409"/>
      <c r="AJ17" s="1410"/>
      <c r="AK17" s="1409"/>
      <c r="AL17" s="1409"/>
      <c r="AM17" s="1411"/>
      <c r="AN17" s="1407"/>
      <c r="AO17" s="1407"/>
      <c r="AP17" s="1407"/>
    </row>
    <row r="18" spans="1:42" ht="24.75" customHeight="1">
      <c r="A18" s="637"/>
      <c r="B18" s="638"/>
      <c r="C18" s="2258" t="s">
        <v>417</v>
      </c>
      <c r="D18" s="2258"/>
      <c r="E18" s="2258"/>
      <c r="F18" s="2258"/>
      <c r="G18" s="2258"/>
      <c r="H18" s="2258"/>
      <c r="I18" s="2258"/>
      <c r="J18" s="2258"/>
      <c r="K18" s="2258"/>
      <c r="L18" s="2258"/>
      <c r="M18" s="2258"/>
      <c r="N18" s="2258"/>
      <c r="O18" s="2258"/>
      <c r="P18" s="2258"/>
      <c r="Q18" s="2258"/>
      <c r="R18" s="2258"/>
      <c r="S18" s="2258"/>
      <c r="T18" s="2258"/>
      <c r="U18" s="2258"/>
      <c r="V18" s="2258"/>
      <c r="W18" s="2258"/>
      <c r="X18" s="2258"/>
      <c r="Y18" s="2258"/>
      <c r="Z18" s="2258"/>
      <c r="AA18" s="1338"/>
      <c r="AB18" s="1338"/>
      <c r="AC18" s="1343"/>
      <c r="AD18" s="646"/>
      <c r="AE18" s="1406"/>
      <c r="AF18" s="1407"/>
      <c r="AG18" s="1408"/>
      <c r="AH18" s="1409"/>
      <c r="AI18" s="1409"/>
      <c r="AJ18" s="1410"/>
      <c r="AK18" s="1409"/>
      <c r="AL18" s="1409"/>
      <c r="AM18" s="1411"/>
      <c r="AN18" s="1407"/>
      <c r="AO18" s="1407"/>
      <c r="AP18" s="1407"/>
    </row>
    <row r="19" spans="1:47" ht="23.25" customHeight="1">
      <c r="A19" s="637"/>
      <c r="B19" s="638"/>
      <c r="C19" s="2258" t="s">
        <v>425</v>
      </c>
      <c r="D19" s="2258"/>
      <c r="E19" s="2258"/>
      <c r="F19" s="2258"/>
      <c r="G19" s="2258"/>
      <c r="H19" s="2258"/>
      <c r="I19" s="2258"/>
      <c r="J19" s="2258"/>
      <c r="K19" s="2258"/>
      <c r="L19" s="2258"/>
      <c r="M19" s="2258"/>
      <c r="N19" s="2258"/>
      <c r="O19" s="2258"/>
      <c r="P19" s="2258"/>
      <c r="Q19" s="2258"/>
      <c r="R19" s="2258"/>
      <c r="S19" s="2258"/>
      <c r="T19" s="2258"/>
      <c r="U19" s="2258"/>
      <c r="V19" s="2258"/>
      <c r="W19" s="2258"/>
      <c r="X19" s="2258"/>
      <c r="Y19" s="2258"/>
      <c r="Z19" s="2258"/>
      <c r="AA19" s="1338"/>
      <c r="AB19" s="1338"/>
      <c r="AC19" s="1343"/>
      <c r="AD19" s="646"/>
      <c r="AE19" s="1309"/>
      <c r="AF19" s="151"/>
      <c r="AG19" s="1310"/>
      <c r="AH19" s="126"/>
      <c r="AI19" s="1412"/>
      <c r="AJ19" s="1413"/>
      <c r="AK19" s="1414"/>
      <c r="AL19" s="1413"/>
      <c r="AM19" s="1413"/>
      <c r="AN19" s="1415"/>
      <c r="AO19" s="1416"/>
      <c r="AP19" s="1417"/>
      <c r="AQ19" s="1417"/>
      <c r="AR19" s="1417"/>
      <c r="AS19" s="1417"/>
      <c r="AT19" s="1417"/>
      <c r="AU19" s="1417"/>
    </row>
    <row r="20" spans="1:47" ht="40.5" customHeight="1">
      <c r="A20" s="637"/>
      <c r="B20" s="638"/>
      <c r="C20" s="2258" t="s">
        <v>438</v>
      </c>
      <c r="D20" s="2258"/>
      <c r="E20" s="2258"/>
      <c r="F20" s="2258"/>
      <c r="G20" s="2258"/>
      <c r="H20" s="2258"/>
      <c r="I20" s="2258"/>
      <c r="J20" s="2258"/>
      <c r="K20" s="2258"/>
      <c r="L20" s="2258"/>
      <c r="M20" s="2258"/>
      <c r="N20" s="2258"/>
      <c r="O20" s="2258"/>
      <c r="P20" s="2258"/>
      <c r="Q20" s="2258"/>
      <c r="R20" s="2258"/>
      <c r="S20" s="2258"/>
      <c r="T20" s="2258"/>
      <c r="U20" s="2258"/>
      <c r="V20" s="2258"/>
      <c r="W20" s="2258"/>
      <c r="X20" s="2258"/>
      <c r="Y20" s="2258"/>
      <c r="Z20" s="2258"/>
      <c r="AA20" s="1338"/>
      <c r="AB20" s="1338"/>
      <c r="AC20" s="1343"/>
      <c r="AD20" s="646"/>
      <c r="AE20" s="151"/>
      <c r="AF20" s="151"/>
      <c r="AG20" s="151"/>
      <c r="AH20" s="126"/>
      <c r="AI20" s="1412"/>
      <c r="AJ20" s="1413"/>
      <c r="AK20" s="1414"/>
      <c r="AL20" s="1413"/>
      <c r="AM20" s="1413"/>
      <c r="AN20" s="1415"/>
      <c r="AO20" s="1416"/>
      <c r="AP20" s="1418"/>
      <c r="AQ20" s="1418"/>
      <c r="AR20" s="1418"/>
      <c r="AS20" s="1418"/>
      <c r="AT20" s="1418"/>
      <c r="AU20" s="1418"/>
    </row>
    <row r="21" spans="1:42" s="1426" customFormat="1" ht="9.75" customHeight="1" thickBot="1">
      <c r="A21" s="1419"/>
      <c r="B21" s="1419"/>
      <c r="C21" s="1420"/>
      <c r="D21" s="1421"/>
      <c r="E21" s="1421"/>
      <c r="F21" s="1421"/>
      <c r="G21" s="1421"/>
      <c r="H21" s="1421"/>
      <c r="I21" s="1421"/>
      <c r="J21" s="1421"/>
      <c r="K21" s="1421"/>
      <c r="L21" s="1421"/>
      <c r="M21" s="1421"/>
      <c r="N21" s="1422"/>
      <c r="O21" s="1423"/>
      <c r="P21" s="1423"/>
      <c r="Q21" s="1423"/>
      <c r="R21" s="1423"/>
      <c r="S21" s="1423"/>
      <c r="T21" s="1424"/>
      <c r="U21" s="1422"/>
      <c r="V21" s="1422"/>
      <c r="W21" s="1422"/>
      <c r="X21" s="1425"/>
      <c r="Z21" s="1422"/>
      <c r="AA21" s="1422"/>
      <c r="AB21" s="1422"/>
      <c r="AC21" s="1427"/>
      <c r="AE21" s="1428"/>
      <c r="AF21" s="1428"/>
      <c r="AG21" s="1428"/>
      <c r="AH21" s="1429"/>
      <c r="AI21" s="1429"/>
      <c r="AJ21" s="1429"/>
      <c r="AK21" s="1429"/>
      <c r="AL21" s="1429"/>
      <c r="AM21" s="1430"/>
      <c r="AN21" s="1428"/>
      <c r="AO21" s="1428"/>
      <c r="AP21" s="1428"/>
    </row>
    <row r="22" spans="1:39" ht="19.5" customHeight="1">
      <c r="A22" s="1360"/>
      <c r="B22" s="1360"/>
      <c r="C22" s="1431"/>
      <c r="D22" s="1091"/>
      <c r="E22" s="1091"/>
      <c r="F22" s="1091"/>
      <c r="G22" s="1091"/>
      <c r="H22" s="1091"/>
      <c r="I22" s="1091"/>
      <c r="J22" s="1091"/>
      <c r="K22" s="1091"/>
      <c r="L22" s="1091"/>
      <c r="M22" s="1091"/>
      <c r="N22" s="1432"/>
      <c r="O22" s="1091"/>
      <c r="P22" s="1091"/>
      <c r="Q22" s="1091"/>
      <c r="R22" s="1091"/>
      <c r="S22" s="1091"/>
      <c r="T22" s="1396"/>
      <c r="U22" s="1432"/>
      <c r="V22" s="1432"/>
      <c r="W22" s="1432"/>
      <c r="X22" s="1433"/>
      <c r="Y22" s="646"/>
      <c r="Z22" s="1432"/>
      <c r="AA22" s="1432"/>
      <c r="AB22" s="1432"/>
      <c r="AC22" s="1432"/>
      <c r="AD22" s="646"/>
      <c r="AM22" s="166"/>
    </row>
    <row r="23" spans="1:39" ht="19.5" customHeight="1">
      <c r="A23" s="1360"/>
      <c r="B23" s="1360"/>
      <c r="C23" s="1431"/>
      <c r="D23" s="1091"/>
      <c r="E23" s="1091"/>
      <c r="F23" s="1091"/>
      <c r="G23" s="1091"/>
      <c r="H23" s="1091"/>
      <c r="I23" s="1091"/>
      <c r="J23" s="1091"/>
      <c r="K23" s="1091"/>
      <c r="L23" s="1431"/>
      <c r="M23" s="1431"/>
      <c r="N23" s="1432"/>
      <c r="O23" s="1091"/>
      <c r="P23" s="1091"/>
      <c r="Q23" s="1431"/>
      <c r="R23" s="1091"/>
      <c r="S23" s="1091"/>
      <c r="T23" s="1396"/>
      <c r="U23" s="1434"/>
      <c r="V23" s="1432"/>
      <c r="W23" s="1434"/>
      <c r="X23" s="1433"/>
      <c r="Y23" s="646"/>
      <c r="Z23" s="1434"/>
      <c r="AA23" s="1432"/>
      <c r="AB23" s="1432"/>
      <c r="AC23" s="1432"/>
      <c r="AD23" s="646"/>
      <c r="AM23" s="166"/>
    </row>
    <row r="24" spans="1:39" ht="19.5" customHeight="1">
      <c r="A24" s="1360"/>
      <c r="B24" s="1360"/>
      <c r="C24" s="1362"/>
      <c r="D24" s="643" t="s">
        <v>117</v>
      </c>
      <c r="E24" s="1091"/>
      <c r="F24" s="1091"/>
      <c r="G24" s="1091"/>
      <c r="H24" s="1091"/>
      <c r="I24" s="1091"/>
      <c r="J24" s="1091"/>
      <c r="K24" s="1091"/>
      <c r="L24" s="1431"/>
      <c r="M24" s="1431"/>
      <c r="N24" s="1432"/>
      <c r="O24" s="1091"/>
      <c r="P24" s="1091"/>
      <c r="Q24" s="1431"/>
      <c r="R24" s="1091"/>
      <c r="S24" s="1091"/>
      <c r="T24" s="1396"/>
      <c r="U24" s="1434"/>
      <c r="V24" s="1432"/>
      <c r="W24" s="1434"/>
      <c r="X24" s="1433"/>
      <c r="Y24" s="646"/>
      <c r="Z24" s="1434"/>
      <c r="AA24" s="1432"/>
      <c r="AB24" s="1432"/>
      <c r="AC24" s="1432"/>
      <c r="AD24" s="646"/>
      <c r="AM24" s="166"/>
    </row>
    <row r="25" spans="2:39" ht="19.5" customHeight="1">
      <c r="B25" s="1435" t="s">
        <v>76</v>
      </c>
      <c r="C25" s="1436"/>
      <c r="D25" s="1519" t="s">
        <v>117</v>
      </c>
      <c r="E25" s="1520"/>
      <c r="F25" s="1520"/>
      <c r="G25" s="1437"/>
      <c r="H25" s="1437"/>
      <c r="I25" s="1437"/>
      <c r="J25" s="1437"/>
      <c r="K25" s="1437"/>
      <c r="L25" s="1437"/>
      <c r="M25" s="1437"/>
      <c r="N25" s="1438"/>
      <c r="O25" s="1437"/>
      <c r="P25" s="1437"/>
      <c r="Q25" s="1431"/>
      <c r="R25" s="1437"/>
      <c r="S25" s="1437"/>
      <c r="U25" s="1434"/>
      <c r="V25" s="1439"/>
      <c r="W25" s="1434"/>
      <c r="X25" s="1440"/>
      <c r="Z25" s="1434"/>
      <c r="AA25" s="1439"/>
      <c r="AB25" s="1439"/>
      <c r="AC25" s="1439"/>
      <c r="AM25" s="166"/>
    </row>
    <row r="26" spans="2:39" ht="15">
      <c r="B26" s="1441" t="s">
        <v>78</v>
      </c>
      <c r="C26" s="1442" t="s">
        <v>77</v>
      </c>
      <c r="D26" s="1521"/>
      <c r="E26" s="1521"/>
      <c r="F26" s="1521"/>
      <c r="G26" s="1443"/>
      <c r="H26" s="1443" t="s">
        <v>117</v>
      </c>
      <c r="I26" s="1443"/>
      <c r="J26" s="1443"/>
      <c r="K26" s="1443"/>
      <c r="L26" s="1443" t="s">
        <v>117</v>
      </c>
      <c r="M26" s="1443"/>
      <c r="N26" s="1444"/>
      <c r="O26" s="1443"/>
      <c r="P26" s="1443"/>
      <c r="Q26" s="1431"/>
      <c r="R26" s="1443"/>
      <c r="S26" s="1443"/>
      <c r="U26" s="1434"/>
      <c r="V26" s="1444"/>
      <c r="W26" s="1434"/>
      <c r="X26" s="1445"/>
      <c r="Z26" s="1434"/>
      <c r="AA26" s="1444"/>
      <c r="AB26" s="1444"/>
      <c r="AC26" s="1444"/>
      <c r="AM26" s="166"/>
    </row>
    <row r="27" spans="2:39" ht="25.5" customHeight="1">
      <c r="B27" s="1436" t="s">
        <v>79</v>
      </c>
      <c r="C27" s="1446"/>
      <c r="D27" s="1447"/>
      <c r="E27" s="1447"/>
      <c r="F27" s="1447"/>
      <c r="G27" s="1447"/>
      <c r="H27" s="1447"/>
      <c r="I27" s="1447"/>
      <c r="J27" s="1447"/>
      <c r="K27" s="1447"/>
      <c r="L27" s="1447"/>
      <c r="M27" s="1447"/>
      <c r="N27" s="1438"/>
      <c r="O27" s="1447"/>
      <c r="P27" s="1447"/>
      <c r="Q27" s="1447"/>
      <c r="R27" s="1447"/>
      <c r="S27" s="1448"/>
      <c r="U27" s="1449"/>
      <c r="V27" s="1449"/>
      <c r="W27" s="1449"/>
      <c r="X27" s="1450"/>
      <c r="Z27" s="1449"/>
      <c r="AA27" s="1449"/>
      <c r="AB27" s="1438"/>
      <c r="AC27" s="1438"/>
      <c r="AM27" s="166"/>
    </row>
    <row r="28" spans="2:39" ht="15">
      <c r="B28" s="1436" t="s">
        <v>383</v>
      </c>
      <c r="C28" s="1446"/>
      <c r="D28" s="640" t="s">
        <v>117</v>
      </c>
      <c r="E28" s="1448"/>
      <c r="F28" s="1448"/>
      <c r="G28" s="1448"/>
      <c r="H28" s="1448"/>
      <c r="I28" s="1448"/>
      <c r="J28" s="1448"/>
      <c r="K28" s="1448"/>
      <c r="L28" s="1448"/>
      <c r="M28" s="1448"/>
      <c r="N28" s="1438"/>
      <c r="O28" s="1448"/>
      <c r="P28" s="1448"/>
      <c r="Q28" s="1448"/>
      <c r="R28" s="1448"/>
      <c r="S28" s="1448"/>
      <c r="U28" s="1438"/>
      <c r="V28" s="1438"/>
      <c r="W28" s="1438"/>
      <c r="X28" s="1450"/>
      <c r="Z28" s="1438"/>
      <c r="AA28" s="1438"/>
      <c r="AB28" s="1438"/>
      <c r="AC28" s="1438"/>
      <c r="AM28" s="166"/>
    </row>
    <row r="29" spans="2:39" ht="15">
      <c r="B29" s="1436" t="s">
        <v>79</v>
      </c>
      <c r="C29" s="1446"/>
      <c r="D29" s="640" t="s">
        <v>117</v>
      </c>
      <c r="E29" s="1448"/>
      <c r="F29" s="1448"/>
      <c r="G29" s="1448"/>
      <c r="H29" s="1448"/>
      <c r="I29" s="1448"/>
      <c r="J29" s="1448"/>
      <c r="K29" s="1448"/>
      <c r="L29" s="1448"/>
      <c r="M29" s="1448"/>
      <c r="N29" s="1438"/>
      <c r="O29" s="1448"/>
      <c r="P29" s="1448"/>
      <c r="Q29" s="1448"/>
      <c r="R29" s="1448"/>
      <c r="S29" s="1448"/>
      <c r="U29" s="1438"/>
      <c r="V29" s="1438"/>
      <c r="W29" s="1438"/>
      <c r="X29" s="1450"/>
      <c r="Z29" s="1438"/>
      <c r="AA29" s="1438"/>
      <c r="AB29" s="1438"/>
      <c r="AC29" s="1438"/>
      <c r="AH29" s="126"/>
      <c r="AI29" s="126"/>
      <c r="AJ29" s="126"/>
      <c r="AK29" s="126"/>
      <c r="AL29" s="126"/>
      <c r="AM29" s="166"/>
    </row>
    <row r="30" spans="2:39" ht="15">
      <c r="B30" s="1436"/>
      <c r="C30" s="1446"/>
      <c r="D30" s="1451"/>
      <c r="E30" s="1451"/>
      <c r="F30" s="1451"/>
      <c r="G30" s="1451"/>
      <c r="H30" s="1451"/>
      <c r="I30" s="1451"/>
      <c r="J30" s="1451"/>
      <c r="K30" s="1451"/>
      <c r="L30" s="1451"/>
      <c r="M30" s="1451"/>
      <c r="N30" s="1438"/>
      <c r="O30" s="1451"/>
      <c r="P30" s="1451"/>
      <c r="Q30" s="1451"/>
      <c r="R30" s="1451"/>
      <c r="S30" s="1448"/>
      <c r="U30" s="1452"/>
      <c r="V30" s="1452"/>
      <c r="W30" s="1452"/>
      <c r="X30" s="1450"/>
      <c r="Z30" s="1452"/>
      <c r="AA30" s="1452"/>
      <c r="AB30" s="1438"/>
      <c r="AC30" s="1438"/>
      <c r="AH30" s="126"/>
      <c r="AI30" s="126"/>
      <c r="AJ30" s="126"/>
      <c r="AK30" s="126"/>
      <c r="AL30" s="126"/>
      <c r="AM30" s="166"/>
    </row>
    <row r="31" spans="1:42" ht="12.75">
      <c r="A31" s="625"/>
      <c r="B31" s="1453"/>
      <c r="C31" s="1442" t="s">
        <v>81</v>
      </c>
      <c r="D31" s="1454"/>
      <c r="E31" s="1454"/>
      <c r="F31" s="1454"/>
      <c r="G31" s="1454"/>
      <c r="H31" s="1454">
        <v>0</v>
      </c>
      <c r="I31" s="1454"/>
      <c r="J31" s="1454"/>
      <c r="K31" s="1454"/>
      <c r="L31" s="1454">
        <v>0</v>
      </c>
      <c r="M31" s="1454"/>
      <c r="N31" s="1438"/>
      <c r="O31" s="1454"/>
      <c r="P31" s="1454"/>
      <c r="Q31" s="1454">
        <v>0</v>
      </c>
      <c r="R31" s="1454"/>
      <c r="S31" s="1448"/>
      <c r="U31" s="1455">
        <v>0</v>
      </c>
      <c r="V31" s="1455"/>
      <c r="W31" s="1455">
        <v>0</v>
      </c>
      <c r="X31" s="1450"/>
      <c r="Z31" s="1455">
        <v>0</v>
      </c>
      <c r="AA31" s="1455"/>
      <c r="AB31" s="1438"/>
      <c r="AC31" s="1438"/>
      <c r="AH31" s="126"/>
      <c r="AI31" s="126"/>
      <c r="AJ31" s="126"/>
      <c r="AK31" s="126"/>
      <c r="AL31" s="126"/>
      <c r="AM31" s="166"/>
      <c r="AN31" s="625"/>
      <c r="AO31" s="625"/>
      <c r="AP31" s="625"/>
    </row>
    <row r="32" spans="1:42" ht="12.75">
      <c r="A32" s="625"/>
      <c r="B32" s="1456"/>
      <c r="C32" s="1457"/>
      <c r="D32" s="1448"/>
      <c r="E32" s="1448"/>
      <c r="F32" s="1448"/>
      <c r="G32" s="1448"/>
      <c r="H32" s="1448"/>
      <c r="I32" s="1448"/>
      <c r="J32" s="1448"/>
      <c r="K32" s="1448"/>
      <c r="L32" s="1448"/>
      <c r="M32" s="1448"/>
      <c r="N32" s="1438"/>
      <c r="O32" s="1448"/>
      <c r="P32" s="1448"/>
      <c r="Q32" s="1448"/>
      <c r="R32" s="1448"/>
      <c r="S32" s="1448"/>
      <c r="U32" s="1438"/>
      <c r="V32" s="1438"/>
      <c r="W32" s="1438"/>
      <c r="X32" s="1450"/>
      <c r="Z32" s="1438"/>
      <c r="AA32" s="1438"/>
      <c r="AB32" s="1438"/>
      <c r="AC32" s="1438"/>
      <c r="AH32" s="126"/>
      <c r="AI32" s="126"/>
      <c r="AJ32" s="126"/>
      <c r="AK32" s="126"/>
      <c r="AL32" s="126"/>
      <c r="AM32" s="166"/>
      <c r="AN32" s="625"/>
      <c r="AO32" s="625"/>
      <c r="AP32" s="625"/>
    </row>
    <row r="33" spans="1:42" ht="15">
      <c r="A33" s="625"/>
      <c r="B33" s="1435" t="s">
        <v>82</v>
      </c>
      <c r="D33" s="1458"/>
      <c r="E33" s="1458"/>
      <c r="F33" s="1458"/>
      <c r="G33" s="1458"/>
      <c r="H33" s="1458"/>
      <c r="I33" s="1458"/>
      <c r="J33" s="1458"/>
      <c r="K33" s="1458"/>
      <c r="L33" s="1458"/>
      <c r="M33" s="1458"/>
      <c r="N33" s="1338"/>
      <c r="O33" s="1458"/>
      <c r="P33" s="1458"/>
      <c r="Q33" s="1458"/>
      <c r="R33" s="1458"/>
      <c r="S33" s="1458"/>
      <c r="U33" s="1459"/>
      <c r="V33" s="1459"/>
      <c r="W33" s="1459"/>
      <c r="X33" s="1460"/>
      <c r="Z33" s="1459"/>
      <c r="AA33" s="1459"/>
      <c r="AB33" s="1459"/>
      <c r="AC33" s="1459"/>
      <c r="AH33" s="126"/>
      <c r="AI33" s="126"/>
      <c r="AJ33" s="126"/>
      <c r="AK33" s="126"/>
      <c r="AL33" s="126"/>
      <c r="AM33" s="166"/>
      <c r="AN33" s="625"/>
      <c r="AO33" s="625"/>
      <c r="AP33" s="625"/>
    </row>
    <row r="34" spans="1:42" ht="15">
      <c r="A34" s="625"/>
      <c r="B34" s="1461" t="s">
        <v>418</v>
      </c>
      <c r="D34" s="1510" t="s">
        <v>117</v>
      </c>
      <c r="E34" s="1458"/>
      <c r="F34" s="1458"/>
      <c r="G34" s="1458"/>
      <c r="H34" s="1462" t="e">
        <v>#VALUE!</v>
      </c>
      <c r="I34" s="1458"/>
      <c r="J34" s="1458"/>
      <c r="K34" s="1458"/>
      <c r="L34" s="1462" t="e">
        <v>#VALUE!</v>
      </c>
      <c r="M34" s="1458"/>
      <c r="N34" s="1338"/>
      <c r="O34" s="1458"/>
      <c r="P34" s="1458"/>
      <c r="Q34" s="1462" t="e">
        <v>#VALUE!</v>
      </c>
      <c r="R34" s="1458"/>
      <c r="S34" s="1458"/>
      <c r="U34" s="1463" t="e">
        <v>#VALUE!</v>
      </c>
      <c r="V34" s="1459"/>
      <c r="W34" s="1463" t="e">
        <v>#VALUE!</v>
      </c>
      <c r="X34" s="1460"/>
      <c r="Z34" s="1463" t="e">
        <v>#VALUE!</v>
      </c>
      <c r="AA34" s="1459"/>
      <c r="AB34" s="1459"/>
      <c r="AC34" s="1459"/>
      <c r="AH34" s="126"/>
      <c r="AI34" s="126"/>
      <c r="AJ34" s="126"/>
      <c r="AK34" s="126"/>
      <c r="AL34" s="126"/>
      <c r="AM34" s="166"/>
      <c r="AN34" s="625"/>
      <c r="AO34" s="625"/>
      <c r="AP34" s="625"/>
    </row>
    <row r="35" spans="1:42" ht="15">
      <c r="A35" s="625"/>
      <c r="C35" s="1464">
        <v>0</v>
      </c>
      <c r="D35" s="1510" t="s">
        <v>117</v>
      </c>
      <c r="E35" s="1458"/>
      <c r="F35" s="1458"/>
      <c r="G35" s="1458"/>
      <c r="H35" s="1377" t="e">
        <v>#VALUE!</v>
      </c>
      <c r="I35" s="1458"/>
      <c r="J35" s="1458"/>
      <c r="K35" s="1458"/>
      <c r="L35" s="1377" t="e">
        <v>#VALUE!</v>
      </c>
      <c r="M35" s="1458"/>
      <c r="N35" s="1338"/>
      <c r="O35" s="1458"/>
      <c r="P35" s="1458"/>
      <c r="Q35" s="1377" t="e">
        <v>#VALUE!</v>
      </c>
      <c r="R35" s="1458"/>
      <c r="S35" s="1458"/>
      <c r="U35" s="1378" t="e">
        <v>#VALUE!</v>
      </c>
      <c r="V35" s="1459"/>
      <c r="W35" s="1378" t="e">
        <v>#VALUE!</v>
      </c>
      <c r="X35" s="1460"/>
      <c r="Z35" s="1378" t="e">
        <v>#VALUE!</v>
      </c>
      <c r="AA35" s="1459"/>
      <c r="AB35" s="1459"/>
      <c r="AC35" s="1459"/>
      <c r="AH35" s="126"/>
      <c r="AI35" s="126"/>
      <c r="AJ35" s="126"/>
      <c r="AK35" s="126"/>
      <c r="AL35" s="126"/>
      <c r="AM35" s="166"/>
      <c r="AN35" s="625"/>
      <c r="AO35" s="625"/>
      <c r="AP35" s="625"/>
    </row>
    <row r="36" spans="1:42" ht="15">
      <c r="A36" s="625"/>
      <c r="C36" s="1464">
        <v>0</v>
      </c>
      <c r="D36" s="1510" t="s">
        <v>117</v>
      </c>
      <c r="E36" s="1458"/>
      <c r="F36" s="1458"/>
      <c r="G36" s="1458"/>
      <c r="H36" s="1381" t="e">
        <v>#VALUE!</v>
      </c>
      <c r="I36" s="1458"/>
      <c r="J36" s="1458"/>
      <c r="K36" s="1458"/>
      <c r="L36" s="1381" t="e">
        <v>#VALUE!</v>
      </c>
      <c r="M36" s="1458"/>
      <c r="N36" s="1338"/>
      <c r="O36" s="1458"/>
      <c r="P36" s="1458"/>
      <c r="Q36" s="1381" t="e">
        <v>#VALUE!</v>
      </c>
      <c r="R36" s="1458"/>
      <c r="S36" s="1458"/>
      <c r="U36" s="1382" t="e">
        <v>#VALUE!</v>
      </c>
      <c r="V36" s="1459"/>
      <c r="W36" s="1382" t="e">
        <v>#VALUE!</v>
      </c>
      <c r="X36" s="1460"/>
      <c r="Z36" s="1382" t="e">
        <v>#VALUE!</v>
      </c>
      <c r="AA36" s="1459"/>
      <c r="AB36" s="1459"/>
      <c r="AC36" s="1459"/>
      <c r="AH36" s="126"/>
      <c r="AI36" s="126"/>
      <c r="AJ36" s="126"/>
      <c r="AK36" s="126"/>
      <c r="AL36" s="126"/>
      <c r="AM36" s="166"/>
      <c r="AN36" s="625"/>
      <c r="AO36" s="625"/>
      <c r="AP36" s="625"/>
    </row>
    <row r="37" spans="1:42" ht="15">
      <c r="A37" s="625"/>
      <c r="D37" s="1510" t="s">
        <v>117</v>
      </c>
      <c r="E37" s="1458"/>
      <c r="F37" s="1458"/>
      <c r="G37" s="1458"/>
      <c r="H37" s="1458"/>
      <c r="I37" s="1458"/>
      <c r="J37" s="1458"/>
      <c r="K37" s="1458"/>
      <c r="L37" s="1458"/>
      <c r="M37" s="1458"/>
      <c r="N37" s="1338"/>
      <c r="O37" s="1458"/>
      <c r="P37" s="1458"/>
      <c r="Q37" s="1458"/>
      <c r="R37" s="1458"/>
      <c r="S37" s="1458"/>
      <c r="U37" s="1459"/>
      <c r="V37" s="1459"/>
      <c r="W37" s="1459"/>
      <c r="X37" s="1460"/>
      <c r="Z37" s="1459"/>
      <c r="AA37" s="1459"/>
      <c r="AB37" s="1459"/>
      <c r="AC37" s="1459"/>
      <c r="AH37" s="126"/>
      <c r="AI37" s="126"/>
      <c r="AJ37" s="126"/>
      <c r="AK37" s="126"/>
      <c r="AL37" s="126"/>
      <c r="AM37" s="166"/>
      <c r="AN37" s="625"/>
      <c r="AO37" s="625"/>
      <c r="AP37" s="625"/>
    </row>
    <row r="38" spans="1:42" ht="15">
      <c r="A38" s="625"/>
      <c r="B38" s="1461" t="s">
        <v>419</v>
      </c>
      <c r="D38" s="1458"/>
      <c r="E38" s="1458"/>
      <c r="F38" s="1458"/>
      <c r="G38" s="1458"/>
      <c r="H38" s="1462" t="e">
        <v>#VALUE!</v>
      </c>
      <c r="I38" s="1458"/>
      <c r="J38" s="1458"/>
      <c r="K38" s="1458"/>
      <c r="L38" s="1462" t="e">
        <v>#VALUE!</v>
      </c>
      <c r="M38" s="1458"/>
      <c r="N38" s="1338"/>
      <c r="O38" s="1458"/>
      <c r="P38" s="1458"/>
      <c r="Q38" s="1462" t="e">
        <v>#VALUE!</v>
      </c>
      <c r="R38" s="1458"/>
      <c r="S38" s="1458"/>
      <c r="U38" s="1463" t="e">
        <v>#VALUE!</v>
      </c>
      <c r="V38" s="1459"/>
      <c r="W38" s="1463" t="e">
        <v>#VALUE!</v>
      </c>
      <c r="X38" s="1460"/>
      <c r="Z38" s="1463" t="e">
        <v>#VALUE!</v>
      </c>
      <c r="AA38" s="1459"/>
      <c r="AB38" s="1459"/>
      <c r="AC38" s="1459"/>
      <c r="AH38" s="126"/>
      <c r="AI38" s="126"/>
      <c r="AJ38" s="126"/>
      <c r="AK38" s="126"/>
      <c r="AL38" s="126"/>
      <c r="AM38" s="166"/>
      <c r="AN38" s="625"/>
      <c r="AO38" s="625"/>
      <c r="AP38" s="625"/>
    </row>
    <row r="39" spans="1:42" ht="15">
      <c r="A39" s="625"/>
      <c r="C39" s="1464">
        <v>0</v>
      </c>
      <c r="D39" s="1458"/>
      <c r="E39" s="1458"/>
      <c r="F39" s="1458"/>
      <c r="G39" s="1458"/>
      <c r="H39" s="1377" t="e">
        <v>#VALUE!</v>
      </c>
      <c r="I39" s="1458"/>
      <c r="J39" s="1458"/>
      <c r="K39" s="1458"/>
      <c r="L39" s="1377" t="e">
        <v>#VALUE!</v>
      </c>
      <c r="M39" s="1458"/>
      <c r="N39" s="1338"/>
      <c r="O39" s="1458"/>
      <c r="P39" s="1458"/>
      <c r="Q39" s="1377" t="e">
        <v>#VALUE!</v>
      </c>
      <c r="R39" s="1458"/>
      <c r="S39" s="1458"/>
      <c r="U39" s="1378" t="e">
        <v>#VALUE!</v>
      </c>
      <c r="V39" s="1459"/>
      <c r="W39" s="1378" t="e">
        <v>#VALUE!</v>
      </c>
      <c r="X39" s="1460"/>
      <c r="Z39" s="1378" t="e">
        <v>#VALUE!</v>
      </c>
      <c r="AA39" s="1459"/>
      <c r="AB39" s="1459"/>
      <c r="AC39" s="1459"/>
      <c r="AH39" s="126"/>
      <c r="AI39" s="126"/>
      <c r="AJ39" s="126"/>
      <c r="AK39" s="126"/>
      <c r="AL39" s="126"/>
      <c r="AM39" s="166"/>
      <c r="AN39" s="625"/>
      <c r="AO39" s="625"/>
      <c r="AP39" s="625"/>
    </row>
    <row r="40" spans="1:42" ht="15">
      <c r="A40" s="625"/>
      <c r="C40" s="1464">
        <v>0</v>
      </c>
      <c r="D40" s="1458"/>
      <c r="E40" s="1458"/>
      <c r="F40" s="1458"/>
      <c r="G40" s="1458"/>
      <c r="H40" s="1381" t="e">
        <v>#VALUE!</v>
      </c>
      <c r="I40" s="1458"/>
      <c r="J40" s="1458"/>
      <c r="K40" s="1458"/>
      <c r="L40" s="1381" t="e">
        <v>#VALUE!</v>
      </c>
      <c r="M40" s="1458"/>
      <c r="N40" s="1338"/>
      <c r="O40" s="1458"/>
      <c r="P40" s="1458"/>
      <c r="Q40" s="1381" t="e">
        <v>#VALUE!</v>
      </c>
      <c r="R40" s="1458"/>
      <c r="S40" s="1458"/>
      <c r="U40" s="1382" t="e">
        <v>#VALUE!</v>
      </c>
      <c r="V40" s="1459"/>
      <c r="W40" s="1382" t="e">
        <v>#VALUE!</v>
      </c>
      <c r="X40" s="1460"/>
      <c r="Z40" s="1382" t="e">
        <v>#VALUE!</v>
      </c>
      <c r="AA40" s="1459"/>
      <c r="AB40" s="1459"/>
      <c r="AC40" s="1459"/>
      <c r="AH40" s="126"/>
      <c r="AI40" s="126"/>
      <c r="AJ40" s="126"/>
      <c r="AK40" s="126"/>
      <c r="AL40" s="126"/>
      <c r="AM40" s="166"/>
      <c r="AN40" s="625"/>
      <c r="AO40" s="625"/>
      <c r="AP40" s="625"/>
    </row>
    <row r="41" spans="1:42" ht="15">
      <c r="A41" s="625"/>
      <c r="D41" s="1458"/>
      <c r="E41" s="1458"/>
      <c r="F41" s="1458"/>
      <c r="G41" s="1458"/>
      <c r="H41" s="1458"/>
      <c r="I41" s="1458"/>
      <c r="J41" s="1458"/>
      <c r="K41" s="1458"/>
      <c r="L41" s="1458"/>
      <c r="M41" s="1458"/>
      <c r="N41" s="1338"/>
      <c r="O41" s="1458"/>
      <c r="P41" s="1458"/>
      <c r="Q41" s="1458"/>
      <c r="R41" s="1458"/>
      <c r="S41" s="1458"/>
      <c r="U41" s="1459"/>
      <c r="V41" s="1459"/>
      <c r="W41" s="1459"/>
      <c r="X41" s="1460"/>
      <c r="Z41" s="1459"/>
      <c r="AA41" s="1459"/>
      <c r="AB41" s="1459"/>
      <c r="AC41" s="1459"/>
      <c r="AH41" s="126"/>
      <c r="AI41" s="126"/>
      <c r="AJ41" s="126"/>
      <c r="AK41" s="126"/>
      <c r="AL41" s="126"/>
      <c r="AM41" s="166"/>
      <c r="AN41" s="625"/>
      <c r="AO41" s="625"/>
      <c r="AP41" s="625"/>
    </row>
    <row r="42" spans="1:42" ht="15">
      <c r="A42" s="625"/>
      <c r="B42" s="1461" t="s">
        <v>420</v>
      </c>
      <c r="D42" s="1458"/>
      <c r="E42" s="1458"/>
      <c r="F42" s="1458"/>
      <c r="G42" s="1458"/>
      <c r="H42" s="1462" t="e">
        <v>#VALUE!</v>
      </c>
      <c r="I42" s="1458"/>
      <c r="J42" s="1458"/>
      <c r="K42" s="1458"/>
      <c r="L42" s="1462" t="e">
        <v>#VALUE!</v>
      </c>
      <c r="M42" s="1458"/>
      <c r="N42" s="1338"/>
      <c r="O42" s="1458"/>
      <c r="P42" s="1458"/>
      <c r="Q42" s="1462" t="e">
        <v>#VALUE!</v>
      </c>
      <c r="R42" s="1458"/>
      <c r="S42" s="1458"/>
      <c r="U42" s="1463" t="e">
        <v>#VALUE!</v>
      </c>
      <c r="V42" s="1459"/>
      <c r="W42" s="1463" t="e">
        <v>#VALUE!</v>
      </c>
      <c r="X42" s="1460"/>
      <c r="Z42" s="1463" t="e">
        <v>#VALUE!</v>
      </c>
      <c r="AA42" s="1459"/>
      <c r="AB42" s="1459"/>
      <c r="AC42" s="1459"/>
      <c r="AH42" s="126"/>
      <c r="AI42" s="126"/>
      <c r="AJ42" s="126"/>
      <c r="AK42" s="126"/>
      <c r="AL42" s="126"/>
      <c r="AM42" s="166"/>
      <c r="AN42" s="625"/>
      <c r="AO42" s="625"/>
      <c r="AP42" s="625"/>
    </row>
    <row r="43" spans="1:42" ht="15">
      <c r="A43" s="625"/>
      <c r="C43" s="1464">
        <v>0</v>
      </c>
      <c r="D43" s="1458"/>
      <c r="E43" s="1458"/>
      <c r="F43" s="1458"/>
      <c r="G43" s="1458"/>
      <c r="H43" s="1377" t="e">
        <v>#VALUE!</v>
      </c>
      <c r="I43" s="1458"/>
      <c r="J43" s="1458"/>
      <c r="K43" s="1458"/>
      <c r="L43" s="1377" t="e">
        <v>#VALUE!</v>
      </c>
      <c r="M43" s="1458"/>
      <c r="N43" s="1338"/>
      <c r="O43" s="1458"/>
      <c r="P43" s="1458"/>
      <c r="Q43" s="1377" t="e">
        <v>#VALUE!</v>
      </c>
      <c r="R43" s="1458"/>
      <c r="S43" s="1458"/>
      <c r="U43" s="1378" t="e">
        <v>#VALUE!</v>
      </c>
      <c r="V43" s="1459"/>
      <c r="W43" s="1378" t="e">
        <v>#VALUE!</v>
      </c>
      <c r="X43" s="1460"/>
      <c r="Z43" s="1378" t="e">
        <v>#VALUE!</v>
      </c>
      <c r="AA43" s="1459"/>
      <c r="AB43" s="1459"/>
      <c r="AC43" s="1459"/>
      <c r="AH43" s="126"/>
      <c r="AI43" s="126"/>
      <c r="AJ43" s="126"/>
      <c r="AK43" s="126"/>
      <c r="AL43" s="126"/>
      <c r="AM43" s="166"/>
      <c r="AN43" s="625"/>
      <c r="AO43" s="625"/>
      <c r="AP43" s="625"/>
    </row>
    <row r="44" spans="1:42" ht="15">
      <c r="A44" s="625"/>
      <c r="C44" s="1464">
        <v>0</v>
      </c>
      <c r="D44" s="1510" t="s">
        <v>117</v>
      </c>
      <c r="E44" s="1458"/>
      <c r="F44" s="1458"/>
      <c r="G44" s="1458"/>
      <c r="H44" s="1379" t="e">
        <v>#VALUE!</v>
      </c>
      <c r="I44" s="1458"/>
      <c r="J44" s="1458"/>
      <c r="K44" s="1458"/>
      <c r="L44" s="1379" t="e">
        <v>#VALUE!</v>
      </c>
      <c r="M44" s="1458"/>
      <c r="N44" s="1338"/>
      <c r="O44" s="1458"/>
      <c r="P44" s="1458"/>
      <c r="Q44" s="1379" t="e">
        <v>#VALUE!</v>
      </c>
      <c r="R44" s="1458"/>
      <c r="S44" s="1458"/>
      <c r="U44" s="1380" t="e">
        <v>#VALUE!</v>
      </c>
      <c r="V44" s="1459"/>
      <c r="W44" s="1380" t="e">
        <v>#VALUE!</v>
      </c>
      <c r="X44" s="1460"/>
      <c r="Z44" s="1380" t="e">
        <v>#VALUE!</v>
      </c>
      <c r="AA44" s="1459"/>
      <c r="AB44" s="1459"/>
      <c r="AC44" s="1459"/>
      <c r="AH44" s="126"/>
      <c r="AI44" s="126"/>
      <c r="AJ44" s="126"/>
      <c r="AK44" s="126"/>
      <c r="AL44" s="126"/>
      <c r="AM44" s="166"/>
      <c r="AN44" s="625"/>
      <c r="AO44" s="625"/>
      <c r="AP44" s="625"/>
    </row>
    <row r="45" spans="1:42" ht="15">
      <c r="A45" s="625"/>
      <c r="C45" s="1464">
        <v>0</v>
      </c>
      <c r="D45" s="1458"/>
      <c r="E45" s="1458"/>
      <c r="F45" s="1458"/>
      <c r="G45" s="1458"/>
      <c r="H45" s="1381" t="e">
        <v>#VALUE!</v>
      </c>
      <c r="I45" s="1458"/>
      <c r="J45" s="1458"/>
      <c r="K45" s="1458"/>
      <c r="L45" s="1381" t="e">
        <v>#VALUE!</v>
      </c>
      <c r="M45" s="1458"/>
      <c r="N45" s="1338"/>
      <c r="O45" s="1458"/>
      <c r="P45" s="1458"/>
      <c r="Q45" s="1381" t="e">
        <v>#VALUE!</v>
      </c>
      <c r="R45" s="1458"/>
      <c r="S45" s="1458"/>
      <c r="U45" s="1382" t="e">
        <v>#VALUE!</v>
      </c>
      <c r="V45" s="1459"/>
      <c r="W45" s="1382" t="e">
        <v>#VALUE!</v>
      </c>
      <c r="X45" s="1460"/>
      <c r="Z45" s="1382" t="e">
        <v>#VALUE!</v>
      </c>
      <c r="AA45" s="1459"/>
      <c r="AB45" s="1459"/>
      <c r="AC45" s="1459"/>
      <c r="AH45" s="126"/>
      <c r="AI45" s="126"/>
      <c r="AJ45" s="126"/>
      <c r="AK45" s="126"/>
      <c r="AL45" s="126"/>
      <c r="AM45" s="166"/>
      <c r="AN45" s="625"/>
      <c r="AO45" s="625"/>
      <c r="AP45" s="625"/>
    </row>
    <row r="46" spans="1:42" ht="15">
      <c r="A46" s="625"/>
      <c r="AH46" s="126"/>
      <c r="AI46" s="126"/>
      <c r="AJ46" s="126"/>
      <c r="AK46" s="126"/>
      <c r="AL46" s="126"/>
      <c r="AM46" s="166"/>
      <c r="AN46" s="625"/>
      <c r="AO46" s="625"/>
      <c r="AP46" s="625"/>
    </row>
    <row r="47" spans="34:42" ht="15">
      <c r="AH47" s="126"/>
      <c r="AI47" s="126"/>
      <c r="AJ47" s="126"/>
      <c r="AK47" s="126"/>
      <c r="AL47" s="126"/>
      <c r="AM47" s="166"/>
      <c r="AN47" s="625"/>
      <c r="AO47" s="625"/>
      <c r="AP47" s="625"/>
    </row>
    <row r="48" spans="1:42" ht="30" customHeight="1">
      <c r="A48" s="637"/>
      <c r="B48" s="638"/>
      <c r="C48" s="1465" t="s">
        <v>421</v>
      </c>
      <c r="D48" s="1092"/>
      <c r="E48" s="1092"/>
      <c r="F48" s="1092"/>
      <c r="G48" s="1092"/>
      <c r="H48" s="1377" t="e">
        <v>#VALUE!</v>
      </c>
      <c r="I48" s="1353"/>
      <c r="J48" s="1092"/>
      <c r="K48" s="1374"/>
      <c r="L48" s="1378" t="e">
        <v>#VALUE!</v>
      </c>
      <c r="M48" s="1338"/>
      <c r="N48" s="1338"/>
      <c r="O48" s="1339"/>
      <c r="P48" s="1354"/>
      <c r="Q48" s="1466" t="e">
        <v>#VALUE!</v>
      </c>
      <c r="R48" s="1339"/>
      <c r="S48" s="1339"/>
      <c r="T48" s="1396"/>
      <c r="U48" s="1467" t="e">
        <v>#VALUE!</v>
      </c>
      <c r="V48" s="1338"/>
      <c r="W48" s="1467" t="e">
        <v>#VALUE!</v>
      </c>
      <c r="X48" s="1344"/>
      <c r="Y48" s="646"/>
      <c r="Z48" s="1467" t="e">
        <v>#VALUE!</v>
      </c>
      <c r="AA48" s="1338"/>
      <c r="AB48" s="1338"/>
      <c r="AC48" s="1338"/>
      <c r="AD48" s="646"/>
      <c r="AH48" s="126"/>
      <c r="AI48" s="126"/>
      <c r="AJ48" s="126"/>
      <c r="AK48" s="126"/>
      <c r="AL48" s="126"/>
      <c r="AM48" s="166"/>
      <c r="AN48" s="625"/>
      <c r="AO48" s="625"/>
      <c r="AP48" s="625"/>
    </row>
    <row r="49" spans="1:42" ht="29.25" customHeight="1">
      <c r="A49" s="1360"/>
      <c r="B49" s="1360"/>
      <c r="C49" s="1465" t="s">
        <v>422</v>
      </c>
      <c r="D49" s="1361"/>
      <c r="E49" s="1362"/>
      <c r="F49" s="1362"/>
      <c r="G49" s="1362"/>
      <c r="H49" s="1379">
        <v>0</v>
      </c>
      <c r="I49" s="1364"/>
      <c r="J49" s="1362"/>
      <c r="K49" s="1363"/>
      <c r="L49" s="1380">
        <v>0</v>
      </c>
      <c r="M49" s="1365"/>
      <c r="N49" s="1365"/>
      <c r="O49" s="1367"/>
      <c r="P49" s="1366"/>
      <c r="Q49" s="1468">
        <v>0</v>
      </c>
      <c r="R49" s="1367"/>
      <c r="S49" s="1367"/>
      <c r="T49" s="1396"/>
      <c r="U49" s="1469">
        <v>0</v>
      </c>
      <c r="V49" s="1365"/>
      <c r="W49" s="1469">
        <v>0</v>
      </c>
      <c r="X49" s="1370"/>
      <c r="Y49" s="646"/>
      <c r="Z49" s="1469">
        <v>0</v>
      </c>
      <c r="AA49" s="1365"/>
      <c r="AB49" s="1365"/>
      <c r="AC49" s="1365"/>
      <c r="AD49" s="646"/>
      <c r="AH49" s="126"/>
      <c r="AI49" s="126"/>
      <c r="AJ49" s="126"/>
      <c r="AK49" s="126"/>
      <c r="AL49" s="126"/>
      <c r="AM49" s="166"/>
      <c r="AN49" s="625"/>
      <c r="AO49" s="625"/>
      <c r="AP49" s="625"/>
    </row>
    <row r="50" spans="3:42" ht="15">
      <c r="C50" s="1464">
        <v>0</v>
      </c>
      <c r="D50" s="1458"/>
      <c r="E50" s="1458"/>
      <c r="F50" s="1458"/>
      <c r="G50" s="1458"/>
      <c r="H50" s="1381" t="e">
        <v>#VALUE!</v>
      </c>
      <c r="I50" s="1092"/>
      <c r="J50" s="1092"/>
      <c r="K50" s="1092"/>
      <c r="L50" s="1381" t="e">
        <v>#VALUE!</v>
      </c>
      <c r="M50" s="1092"/>
      <c r="N50" s="1338"/>
      <c r="O50" s="1092"/>
      <c r="P50" s="1092"/>
      <c r="Q50" s="1381" t="e">
        <v>#VALUE!</v>
      </c>
      <c r="R50" s="1092"/>
      <c r="S50" s="1092"/>
      <c r="U50" s="1382" t="e">
        <v>#VALUE!</v>
      </c>
      <c r="V50" s="1338"/>
      <c r="W50" s="1382" t="e">
        <v>#VALUE!</v>
      </c>
      <c r="X50" s="1344"/>
      <c r="Z50" s="1382" t="e">
        <v>#VALUE!</v>
      </c>
      <c r="AA50" s="1338"/>
      <c r="AB50" s="1338"/>
      <c r="AC50" s="1338"/>
      <c r="AH50" s="126"/>
      <c r="AI50" s="126"/>
      <c r="AJ50" s="126"/>
      <c r="AK50" s="126"/>
      <c r="AL50" s="126"/>
      <c r="AM50" s="166"/>
      <c r="AN50" s="625"/>
      <c r="AO50" s="625"/>
      <c r="AP50" s="625"/>
    </row>
    <row r="51" spans="8:42" ht="42" customHeight="1">
      <c r="H51" s="1458"/>
      <c r="L51" s="1458"/>
      <c r="Q51" s="1458" t="e">
        <v>#VALUE!</v>
      </c>
      <c r="U51" s="1459" t="e">
        <v>#VALUE!</v>
      </c>
      <c r="W51" s="1459" t="e">
        <v>#VALUE!</v>
      </c>
      <c r="Z51" s="1459" t="e">
        <v>#VALUE!</v>
      </c>
      <c r="AH51" s="126"/>
      <c r="AI51" s="126"/>
      <c r="AJ51" s="126"/>
      <c r="AK51" s="126"/>
      <c r="AL51" s="126"/>
      <c r="AM51" s="166"/>
      <c r="AN51" s="625"/>
      <c r="AO51" s="625"/>
      <c r="AP51" s="625"/>
    </row>
    <row r="52" spans="8:42" ht="15">
      <c r="H52" s="1458"/>
      <c r="AH52" s="126"/>
      <c r="AI52" s="126"/>
      <c r="AJ52" s="126"/>
      <c r="AK52" s="126"/>
      <c r="AL52" s="126"/>
      <c r="AM52" s="166"/>
      <c r="AN52" s="625"/>
      <c r="AO52" s="625"/>
      <c r="AP52" s="625"/>
    </row>
    <row r="53" spans="34:42" ht="15">
      <c r="AH53" s="126"/>
      <c r="AI53" s="126"/>
      <c r="AJ53" s="126"/>
      <c r="AK53" s="126"/>
      <c r="AL53" s="126"/>
      <c r="AM53" s="166"/>
      <c r="AN53" s="625"/>
      <c r="AO53" s="625"/>
      <c r="AP53" s="625"/>
    </row>
    <row r="54" spans="34:42" ht="15">
      <c r="AH54" s="126"/>
      <c r="AI54" s="126"/>
      <c r="AJ54" s="126"/>
      <c r="AK54" s="126"/>
      <c r="AL54" s="126"/>
      <c r="AM54" s="166"/>
      <c r="AN54" s="625"/>
      <c r="AO54" s="625"/>
      <c r="AP54" s="625"/>
    </row>
    <row r="55" spans="34:42" ht="15">
      <c r="AH55" s="126"/>
      <c r="AI55" s="126"/>
      <c r="AJ55" s="126"/>
      <c r="AK55" s="126"/>
      <c r="AL55" s="126"/>
      <c r="AM55" s="166"/>
      <c r="AN55" s="625"/>
      <c r="AO55" s="625"/>
      <c r="AP55" s="625"/>
    </row>
    <row r="56" spans="34:42" ht="15">
      <c r="AH56" s="126"/>
      <c r="AI56" s="126"/>
      <c r="AJ56" s="126"/>
      <c r="AK56" s="126"/>
      <c r="AL56" s="126"/>
      <c r="AM56" s="166"/>
      <c r="AN56" s="625"/>
      <c r="AO56" s="625"/>
      <c r="AP56" s="625"/>
    </row>
    <row r="57" spans="34:42" ht="15">
      <c r="AH57" s="126"/>
      <c r="AI57" s="126"/>
      <c r="AJ57" s="126"/>
      <c r="AK57" s="126"/>
      <c r="AL57" s="126"/>
      <c r="AM57" s="166"/>
      <c r="AN57" s="625"/>
      <c r="AO57" s="625"/>
      <c r="AP57" s="625"/>
    </row>
    <row r="58" spans="34:42" ht="15">
      <c r="AH58" s="126"/>
      <c r="AI58" s="126"/>
      <c r="AJ58" s="126"/>
      <c r="AK58" s="126"/>
      <c r="AL58" s="126"/>
      <c r="AM58" s="166"/>
      <c r="AN58" s="625"/>
      <c r="AO58" s="625"/>
      <c r="AP58" s="625"/>
    </row>
    <row r="59" spans="34:42" ht="15">
      <c r="AH59" s="126"/>
      <c r="AI59" s="126"/>
      <c r="AJ59" s="126"/>
      <c r="AK59" s="126"/>
      <c r="AL59" s="126"/>
      <c r="AM59" s="166"/>
      <c r="AN59" s="625"/>
      <c r="AO59" s="625"/>
      <c r="AP59" s="625"/>
    </row>
    <row r="60" spans="4:42" ht="15">
      <c r="D60" s="1513" t="s">
        <v>117</v>
      </c>
      <c r="AH60" s="126"/>
      <c r="AI60" s="126"/>
      <c r="AJ60" s="126"/>
      <c r="AK60" s="126"/>
      <c r="AL60" s="126"/>
      <c r="AM60" s="166"/>
      <c r="AN60" s="625"/>
      <c r="AO60" s="625"/>
      <c r="AP60" s="625"/>
    </row>
    <row r="61" spans="34:42" ht="15">
      <c r="AH61" s="126"/>
      <c r="AI61" s="126"/>
      <c r="AJ61" s="126"/>
      <c r="AK61" s="126"/>
      <c r="AL61" s="126"/>
      <c r="AM61" s="166"/>
      <c r="AN61" s="625"/>
      <c r="AO61" s="625"/>
      <c r="AP61" s="625"/>
    </row>
    <row r="62" spans="34:42" ht="15">
      <c r="AH62" s="126"/>
      <c r="AI62" s="126"/>
      <c r="AJ62" s="126"/>
      <c r="AK62" s="126"/>
      <c r="AL62" s="126"/>
      <c r="AM62" s="166"/>
      <c r="AN62" s="625"/>
      <c r="AO62" s="625"/>
      <c r="AP62" s="625"/>
    </row>
    <row r="63" spans="1:42" ht="12.75">
      <c r="A63" s="625"/>
      <c r="B63" s="625"/>
      <c r="C63" s="625"/>
      <c r="D63" s="625"/>
      <c r="E63" s="625"/>
      <c r="F63" s="625"/>
      <c r="G63" s="625"/>
      <c r="H63" s="625"/>
      <c r="I63" s="625"/>
      <c r="J63" s="625"/>
      <c r="K63" s="625"/>
      <c r="L63" s="625"/>
      <c r="M63" s="625"/>
      <c r="N63" s="625"/>
      <c r="O63" s="625"/>
      <c r="P63" s="625"/>
      <c r="Q63" s="625"/>
      <c r="R63" s="625"/>
      <c r="S63" s="625"/>
      <c r="T63" s="625"/>
      <c r="U63" s="625"/>
      <c r="V63" s="625"/>
      <c r="W63" s="1300"/>
      <c r="X63" s="625"/>
      <c r="Z63" s="625"/>
      <c r="AA63" s="625"/>
      <c r="AB63" s="625"/>
      <c r="AC63" s="625"/>
      <c r="AH63" s="126"/>
      <c r="AI63" s="126"/>
      <c r="AJ63" s="126"/>
      <c r="AK63" s="126"/>
      <c r="AL63" s="126"/>
      <c r="AM63" s="166"/>
      <c r="AN63" s="625"/>
      <c r="AO63" s="625"/>
      <c r="AP63" s="625"/>
    </row>
    <row r="64" spans="1:42" ht="12.75">
      <c r="A64" s="625"/>
      <c r="B64" s="625"/>
      <c r="C64" s="625"/>
      <c r="D64" s="625"/>
      <c r="E64" s="625"/>
      <c r="F64" s="625"/>
      <c r="G64" s="625"/>
      <c r="H64" s="625"/>
      <c r="I64" s="625"/>
      <c r="J64" s="625"/>
      <c r="K64" s="625"/>
      <c r="L64" s="625"/>
      <c r="M64" s="625"/>
      <c r="N64" s="625"/>
      <c r="O64" s="625"/>
      <c r="P64" s="625"/>
      <c r="Q64" s="625"/>
      <c r="R64" s="625"/>
      <c r="S64" s="625"/>
      <c r="T64" s="625"/>
      <c r="U64" s="625"/>
      <c r="V64" s="625"/>
      <c r="W64" s="1300"/>
      <c r="X64" s="625"/>
      <c r="Z64" s="625"/>
      <c r="AA64" s="625"/>
      <c r="AB64" s="625"/>
      <c r="AC64" s="625"/>
      <c r="AH64" s="126"/>
      <c r="AI64" s="126"/>
      <c r="AJ64" s="126"/>
      <c r="AK64" s="126"/>
      <c r="AL64" s="126"/>
      <c r="AM64" s="166"/>
      <c r="AN64" s="625"/>
      <c r="AO64" s="625"/>
      <c r="AP64" s="625"/>
    </row>
    <row r="65" spans="1:42" ht="12.75">
      <c r="A65" s="625"/>
      <c r="B65" s="625"/>
      <c r="C65" s="625"/>
      <c r="D65" s="625"/>
      <c r="E65" s="625"/>
      <c r="F65" s="625"/>
      <c r="G65" s="625"/>
      <c r="H65" s="625"/>
      <c r="I65" s="625"/>
      <c r="J65" s="625"/>
      <c r="K65" s="625"/>
      <c r="L65" s="625"/>
      <c r="M65" s="625"/>
      <c r="N65" s="625"/>
      <c r="O65" s="625"/>
      <c r="P65" s="625"/>
      <c r="Q65" s="625"/>
      <c r="R65" s="625"/>
      <c r="S65" s="625"/>
      <c r="T65" s="625"/>
      <c r="U65" s="625"/>
      <c r="V65" s="625"/>
      <c r="W65" s="1300"/>
      <c r="X65" s="625"/>
      <c r="Z65" s="625"/>
      <c r="AA65" s="625"/>
      <c r="AB65" s="625"/>
      <c r="AC65" s="625"/>
      <c r="AH65" s="126"/>
      <c r="AI65" s="126"/>
      <c r="AJ65" s="126"/>
      <c r="AK65" s="126"/>
      <c r="AL65" s="126"/>
      <c r="AM65" s="166"/>
      <c r="AN65" s="625"/>
      <c r="AO65" s="625"/>
      <c r="AP65" s="625"/>
    </row>
    <row r="66" spans="1:42" ht="12.75">
      <c r="A66" s="625"/>
      <c r="B66" s="625"/>
      <c r="C66" s="625"/>
      <c r="D66" s="625"/>
      <c r="E66" s="625"/>
      <c r="F66" s="625"/>
      <c r="G66" s="625"/>
      <c r="H66" s="625"/>
      <c r="I66" s="625"/>
      <c r="J66" s="625"/>
      <c r="K66" s="625"/>
      <c r="L66" s="625"/>
      <c r="M66" s="625"/>
      <c r="N66" s="625"/>
      <c r="O66" s="625"/>
      <c r="P66" s="625"/>
      <c r="Q66" s="625"/>
      <c r="R66" s="625"/>
      <c r="S66" s="625"/>
      <c r="T66" s="625"/>
      <c r="U66" s="625"/>
      <c r="V66" s="625"/>
      <c r="W66" s="1300"/>
      <c r="X66" s="625"/>
      <c r="Z66" s="625"/>
      <c r="AA66" s="625"/>
      <c r="AB66" s="625"/>
      <c r="AC66" s="625"/>
      <c r="AH66" s="126"/>
      <c r="AI66" s="126"/>
      <c r="AJ66" s="126"/>
      <c r="AK66" s="126"/>
      <c r="AL66" s="126"/>
      <c r="AM66" s="166"/>
      <c r="AN66" s="625"/>
      <c r="AO66" s="625"/>
      <c r="AP66" s="625"/>
    </row>
    <row r="67" spans="1:42" ht="12.75">
      <c r="A67" s="625"/>
      <c r="B67" s="625"/>
      <c r="C67" s="625"/>
      <c r="D67" s="625"/>
      <c r="E67" s="625"/>
      <c r="F67" s="625"/>
      <c r="G67" s="625"/>
      <c r="H67" s="625"/>
      <c r="I67" s="625"/>
      <c r="J67" s="625"/>
      <c r="K67" s="625"/>
      <c r="L67" s="625"/>
      <c r="M67" s="625"/>
      <c r="N67" s="625"/>
      <c r="O67" s="625"/>
      <c r="P67" s="625"/>
      <c r="Q67" s="625"/>
      <c r="R67" s="625"/>
      <c r="S67" s="625"/>
      <c r="T67" s="625"/>
      <c r="U67" s="625"/>
      <c r="V67" s="625"/>
      <c r="W67" s="1300"/>
      <c r="X67" s="625"/>
      <c r="Z67" s="625"/>
      <c r="AA67" s="625"/>
      <c r="AB67" s="625"/>
      <c r="AC67" s="625"/>
      <c r="AM67" s="155"/>
      <c r="AN67" s="625"/>
      <c r="AO67" s="625"/>
      <c r="AP67" s="625"/>
    </row>
    <row r="68" spans="1:42" ht="12.75">
      <c r="A68" s="625"/>
      <c r="B68" s="625"/>
      <c r="C68" s="625"/>
      <c r="D68" s="625"/>
      <c r="E68" s="625"/>
      <c r="F68" s="625"/>
      <c r="G68" s="625"/>
      <c r="H68" s="625"/>
      <c r="I68" s="625"/>
      <c r="J68" s="625"/>
      <c r="K68" s="625"/>
      <c r="L68" s="625"/>
      <c r="M68" s="625"/>
      <c r="N68" s="625"/>
      <c r="O68" s="625"/>
      <c r="P68" s="625"/>
      <c r="Q68" s="625"/>
      <c r="R68" s="625"/>
      <c r="S68" s="625"/>
      <c r="T68" s="625"/>
      <c r="U68" s="625"/>
      <c r="V68" s="625"/>
      <c r="W68" s="1300"/>
      <c r="X68" s="625"/>
      <c r="Z68" s="625"/>
      <c r="AA68" s="625"/>
      <c r="AB68" s="625"/>
      <c r="AC68" s="625"/>
      <c r="AH68" s="124" t="s">
        <v>43</v>
      </c>
      <c r="AI68" s="124" t="s">
        <v>44</v>
      </c>
      <c r="AJ68" s="124" t="s">
        <v>45</v>
      </c>
      <c r="AK68" s="124" t="s">
        <v>46</v>
      </c>
      <c r="AL68" s="124" t="s">
        <v>47</v>
      </c>
      <c r="AM68" s="155" t="s">
        <v>48</v>
      </c>
      <c r="AN68" s="625"/>
      <c r="AO68" s="625"/>
      <c r="AP68" s="625"/>
    </row>
    <row r="69" spans="1:42" ht="12.75">
      <c r="A69" s="625"/>
      <c r="B69" s="625"/>
      <c r="C69" s="625"/>
      <c r="D69" s="625"/>
      <c r="E69" s="625"/>
      <c r="F69" s="625"/>
      <c r="G69" s="625"/>
      <c r="H69" s="625"/>
      <c r="I69" s="625"/>
      <c r="J69" s="625"/>
      <c r="K69" s="625"/>
      <c r="L69" s="625"/>
      <c r="M69" s="625"/>
      <c r="N69" s="625"/>
      <c r="O69" s="625"/>
      <c r="P69" s="625"/>
      <c r="Q69" s="625"/>
      <c r="R69" s="625"/>
      <c r="S69" s="625"/>
      <c r="T69" s="625"/>
      <c r="U69" s="625"/>
      <c r="V69" s="625"/>
      <c r="W69" s="1300"/>
      <c r="X69" s="625"/>
      <c r="Z69" s="625"/>
      <c r="AA69" s="625"/>
      <c r="AB69" s="625"/>
      <c r="AC69" s="625"/>
      <c r="AH69" s="126"/>
      <c r="AI69" s="126"/>
      <c r="AJ69" s="126"/>
      <c r="AK69" s="126"/>
      <c r="AL69" s="126"/>
      <c r="AM69" s="166"/>
      <c r="AN69" s="625"/>
      <c r="AO69" s="625"/>
      <c r="AP69" s="625"/>
    </row>
    <row r="70" spans="1:42" ht="12.75">
      <c r="A70" s="625"/>
      <c r="B70" s="625"/>
      <c r="C70" s="625"/>
      <c r="D70" s="625"/>
      <c r="E70" s="625"/>
      <c r="F70" s="625"/>
      <c r="G70" s="625"/>
      <c r="H70" s="625"/>
      <c r="I70" s="625"/>
      <c r="J70" s="625"/>
      <c r="K70" s="625"/>
      <c r="L70" s="625"/>
      <c r="M70" s="625"/>
      <c r="N70" s="625"/>
      <c r="O70" s="625"/>
      <c r="P70" s="625"/>
      <c r="Q70" s="625"/>
      <c r="R70" s="625"/>
      <c r="S70" s="625"/>
      <c r="T70" s="625"/>
      <c r="U70" s="625"/>
      <c r="V70" s="625"/>
      <c r="W70" s="1300"/>
      <c r="X70" s="625"/>
      <c r="Z70" s="625"/>
      <c r="AA70" s="625"/>
      <c r="AB70" s="625"/>
      <c r="AC70" s="625"/>
      <c r="AE70" s="1470"/>
      <c r="AF70" s="1470"/>
      <c r="AG70" s="1470"/>
      <c r="AH70" s="144"/>
      <c r="AI70" s="144"/>
      <c r="AJ70" s="144"/>
      <c r="AK70" s="144"/>
      <c r="AL70" s="144"/>
      <c r="AM70" s="143"/>
      <c r="AN70" s="625"/>
      <c r="AO70" s="625"/>
      <c r="AP70" s="625"/>
    </row>
    <row r="71" spans="1:42" ht="12.75">
      <c r="A71" s="625"/>
      <c r="B71" s="625"/>
      <c r="C71" s="625"/>
      <c r="D71" s="625"/>
      <c r="E71" s="625"/>
      <c r="F71" s="625"/>
      <c r="G71" s="625"/>
      <c r="H71" s="625"/>
      <c r="I71" s="625"/>
      <c r="J71" s="625"/>
      <c r="K71" s="625"/>
      <c r="L71" s="625"/>
      <c r="M71" s="625"/>
      <c r="N71" s="625"/>
      <c r="O71" s="625"/>
      <c r="P71" s="625"/>
      <c r="Q71" s="625"/>
      <c r="R71" s="625"/>
      <c r="S71" s="625"/>
      <c r="T71" s="625"/>
      <c r="U71" s="625"/>
      <c r="V71" s="625"/>
      <c r="W71" s="1300"/>
      <c r="X71" s="625"/>
      <c r="Z71" s="625"/>
      <c r="AA71" s="625"/>
      <c r="AB71" s="625"/>
      <c r="AC71" s="625"/>
      <c r="AE71" s="1470"/>
      <c r="AF71" s="1470"/>
      <c r="AG71" s="1470"/>
      <c r="AH71" s="144"/>
      <c r="AI71" s="144"/>
      <c r="AJ71" s="144"/>
      <c r="AK71" s="144"/>
      <c r="AL71" s="144"/>
      <c r="AM71" s="143"/>
      <c r="AN71" s="625"/>
      <c r="AO71" s="625"/>
      <c r="AP71" s="625"/>
    </row>
    <row r="72" spans="1:42" ht="12.75">
      <c r="A72" s="625"/>
      <c r="B72" s="625"/>
      <c r="C72" s="625"/>
      <c r="D72" s="625"/>
      <c r="E72" s="625"/>
      <c r="F72" s="625"/>
      <c r="G72" s="625"/>
      <c r="H72" s="625"/>
      <c r="I72" s="625"/>
      <c r="J72" s="625"/>
      <c r="K72" s="625"/>
      <c r="L72" s="625"/>
      <c r="M72" s="625"/>
      <c r="N72" s="625"/>
      <c r="O72" s="625"/>
      <c r="P72" s="625"/>
      <c r="Q72" s="625"/>
      <c r="R72" s="625"/>
      <c r="S72" s="625"/>
      <c r="T72" s="625"/>
      <c r="U72" s="625"/>
      <c r="V72" s="625"/>
      <c r="W72" s="1300"/>
      <c r="X72" s="625"/>
      <c r="Z72" s="625"/>
      <c r="AA72" s="625"/>
      <c r="AB72" s="625"/>
      <c r="AC72" s="625"/>
      <c r="AE72" s="1471"/>
      <c r="AF72" s="1471"/>
      <c r="AG72" s="1471"/>
      <c r="AH72" s="126" t="s">
        <v>55</v>
      </c>
      <c r="AI72" s="126" t="s">
        <v>56</v>
      </c>
      <c r="AJ72" s="105"/>
      <c r="AK72" s="126"/>
      <c r="AL72" s="126" t="s">
        <v>386</v>
      </c>
      <c r="AM72" s="166" t="s">
        <v>57</v>
      </c>
      <c r="AN72" s="625"/>
      <c r="AO72" s="625"/>
      <c r="AP72" s="625"/>
    </row>
    <row r="73" spans="1:42" ht="12.75">
      <c r="A73" s="625"/>
      <c r="B73" s="625"/>
      <c r="C73" s="625"/>
      <c r="D73" s="625"/>
      <c r="E73" s="625"/>
      <c r="F73" s="625"/>
      <c r="G73" s="625"/>
      <c r="H73" s="625"/>
      <c r="I73" s="625"/>
      <c r="J73" s="625"/>
      <c r="K73" s="625"/>
      <c r="L73" s="625"/>
      <c r="M73" s="625"/>
      <c r="N73" s="625"/>
      <c r="O73" s="625"/>
      <c r="P73" s="625"/>
      <c r="Q73" s="625"/>
      <c r="R73" s="625"/>
      <c r="S73" s="625"/>
      <c r="T73" s="625"/>
      <c r="U73" s="625"/>
      <c r="V73" s="625"/>
      <c r="W73" s="1300"/>
      <c r="X73" s="625"/>
      <c r="Z73" s="625"/>
      <c r="AA73" s="625"/>
      <c r="AB73" s="625"/>
      <c r="AC73" s="625"/>
      <c r="AE73" s="1471"/>
      <c r="AF73" s="1471"/>
      <c r="AG73" s="1471"/>
      <c r="AH73" s="126"/>
      <c r="AI73" s="126"/>
      <c r="AJ73" s="105"/>
      <c r="AK73" s="126"/>
      <c r="AL73" s="126"/>
      <c r="AM73" s="166"/>
      <c r="AN73" s="625"/>
      <c r="AO73" s="625"/>
      <c r="AP73" s="625"/>
    </row>
    <row r="74" spans="1:42" ht="12.75">
      <c r="A74" s="625"/>
      <c r="B74" s="625"/>
      <c r="C74" s="625"/>
      <c r="D74" s="625"/>
      <c r="E74" s="625"/>
      <c r="F74" s="625"/>
      <c r="G74" s="625"/>
      <c r="H74" s="625"/>
      <c r="I74" s="625"/>
      <c r="J74" s="625"/>
      <c r="K74" s="625"/>
      <c r="L74" s="625"/>
      <c r="M74" s="625"/>
      <c r="N74" s="625"/>
      <c r="O74" s="625"/>
      <c r="P74" s="625"/>
      <c r="Q74" s="625"/>
      <c r="R74" s="625"/>
      <c r="S74" s="625"/>
      <c r="T74" s="625"/>
      <c r="U74" s="625"/>
      <c r="V74" s="625"/>
      <c r="W74" s="1300"/>
      <c r="X74" s="625"/>
      <c r="Z74" s="625"/>
      <c r="AA74" s="625"/>
      <c r="AB74" s="625"/>
      <c r="AC74" s="625"/>
      <c r="AE74" s="1471"/>
      <c r="AF74" s="1471"/>
      <c r="AG74" s="1471"/>
      <c r="AH74" s="1134"/>
      <c r="AI74" s="126" t="s">
        <v>387</v>
      </c>
      <c r="AJ74" s="105" t="s">
        <v>404</v>
      </c>
      <c r="AK74" s="126" t="s">
        <v>386</v>
      </c>
      <c r="AL74" s="126"/>
      <c r="AM74" s="166"/>
      <c r="AN74" s="625"/>
      <c r="AO74" s="625"/>
      <c r="AP74" s="625"/>
    </row>
    <row r="75" spans="1:42" ht="21">
      <c r="A75" s="625"/>
      <c r="B75" s="625"/>
      <c r="C75" s="625"/>
      <c r="D75" s="625"/>
      <c r="E75" s="625"/>
      <c r="F75" s="625"/>
      <c r="G75" s="625"/>
      <c r="H75" s="625"/>
      <c r="I75" s="625"/>
      <c r="J75" s="625"/>
      <c r="K75" s="625"/>
      <c r="L75" s="625"/>
      <c r="M75" s="625"/>
      <c r="N75" s="625"/>
      <c r="O75" s="625"/>
      <c r="P75" s="625"/>
      <c r="Q75" s="625"/>
      <c r="R75" s="625"/>
      <c r="S75" s="625"/>
      <c r="T75" s="625"/>
      <c r="U75" s="625"/>
      <c r="V75" s="625"/>
      <c r="W75" s="1300"/>
      <c r="X75" s="625"/>
      <c r="Z75" s="625"/>
      <c r="AA75" s="625"/>
      <c r="AB75" s="625"/>
      <c r="AC75" s="625"/>
      <c r="AE75" s="1471"/>
      <c r="AF75" s="1471"/>
      <c r="AG75" s="1471"/>
      <c r="AH75" s="1134" t="s">
        <v>55</v>
      </c>
      <c r="AI75" s="126" t="s">
        <v>388</v>
      </c>
      <c r="AJ75" s="105" t="s">
        <v>405</v>
      </c>
      <c r="AK75" s="126" t="s">
        <v>386</v>
      </c>
      <c r="AL75" s="126" t="s">
        <v>386</v>
      </c>
      <c r="AM75" s="166" t="s">
        <v>57</v>
      </c>
      <c r="AN75" s="625"/>
      <c r="AO75" s="625"/>
      <c r="AP75" s="625"/>
    </row>
    <row r="76" spans="1:42" ht="12.75">
      <c r="A76" s="625"/>
      <c r="B76" s="625"/>
      <c r="C76" s="625"/>
      <c r="D76" s="625"/>
      <c r="E76" s="625"/>
      <c r="F76" s="625"/>
      <c r="G76" s="625"/>
      <c r="H76" s="625"/>
      <c r="I76" s="625"/>
      <c r="J76" s="625"/>
      <c r="K76" s="625"/>
      <c r="L76" s="625"/>
      <c r="M76" s="625"/>
      <c r="N76" s="625"/>
      <c r="O76" s="625"/>
      <c r="P76" s="625"/>
      <c r="Q76" s="625"/>
      <c r="R76" s="625"/>
      <c r="S76" s="625"/>
      <c r="T76" s="625"/>
      <c r="U76" s="625"/>
      <c r="V76" s="625"/>
      <c r="W76" s="1300"/>
      <c r="X76" s="625"/>
      <c r="Z76" s="625"/>
      <c r="AA76" s="625"/>
      <c r="AB76" s="625"/>
      <c r="AC76" s="625"/>
      <c r="AE76" s="1471"/>
      <c r="AF76" s="1471"/>
      <c r="AG76" s="1471"/>
      <c r="AH76" s="1134" t="s">
        <v>55</v>
      </c>
      <c r="AI76" s="126" t="s">
        <v>389</v>
      </c>
      <c r="AJ76" s="105" t="s">
        <v>406</v>
      </c>
      <c r="AK76" s="126" t="s">
        <v>386</v>
      </c>
      <c r="AL76" s="126" t="s">
        <v>386</v>
      </c>
      <c r="AM76" s="166" t="s">
        <v>57</v>
      </c>
      <c r="AN76" s="625"/>
      <c r="AO76" s="625"/>
      <c r="AP76" s="625"/>
    </row>
    <row r="77" spans="1:42" ht="12.75">
      <c r="A77" s="625"/>
      <c r="B77" s="625"/>
      <c r="C77" s="625"/>
      <c r="D77" s="625"/>
      <c r="E77" s="625"/>
      <c r="F77" s="625"/>
      <c r="G77" s="625"/>
      <c r="H77" s="625"/>
      <c r="I77" s="625"/>
      <c r="J77" s="625"/>
      <c r="K77" s="625"/>
      <c r="L77" s="625"/>
      <c r="M77" s="625"/>
      <c r="N77" s="625"/>
      <c r="O77" s="625"/>
      <c r="P77" s="625"/>
      <c r="Q77" s="625"/>
      <c r="R77" s="625"/>
      <c r="S77" s="625"/>
      <c r="T77" s="625"/>
      <c r="U77" s="625"/>
      <c r="V77" s="625"/>
      <c r="W77" s="1300"/>
      <c r="X77" s="625"/>
      <c r="Z77" s="625"/>
      <c r="AA77" s="625"/>
      <c r="AB77" s="625"/>
      <c r="AC77" s="625"/>
      <c r="AE77" s="1471"/>
      <c r="AF77" s="1471"/>
      <c r="AG77" s="1471"/>
      <c r="AH77" s="1134" t="s">
        <v>55</v>
      </c>
      <c r="AI77" s="126" t="s">
        <v>390</v>
      </c>
      <c r="AJ77" s="105" t="s">
        <v>407</v>
      </c>
      <c r="AK77" s="126" t="s">
        <v>386</v>
      </c>
      <c r="AL77" s="126" t="s">
        <v>386</v>
      </c>
      <c r="AM77" s="166" t="s">
        <v>57</v>
      </c>
      <c r="AN77" s="625"/>
      <c r="AO77" s="625"/>
      <c r="AP77" s="625"/>
    </row>
    <row r="78" spans="1:42" ht="12.75">
      <c r="A78" s="625"/>
      <c r="B78" s="625"/>
      <c r="C78" s="625"/>
      <c r="D78" s="625"/>
      <c r="E78" s="625"/>
      <c r="F78" s="625"/>
      <c r="G78" s="625"/>
      <c r="H78" s="625"/>
      <c r="I78" s="625"/>
      <c r="J78" s="625"/>
      <c r="K78" s="625"/>
      <c r="L78" s="625"/>
      <c r="M78" s="625"/>
      <c r="N78" s="625"/>
      <c r="O78" s="625"/>
      <c r="P78" s="625"/>
      <c r="Q78" s="625"/>
      <c r="R78" s="625"/>
      <c r="S78" s="625"/>
      <c r="T78" s="625"/>
      <c r="U78" s="625"/>
      <c r="V78" s="625"/>
      <c r="W78" s="1300"/>
      <c r="X78" s="625"/>
      <c r="Z78" s="625"/>
      <c r="AA78" s="625"/>
      <c r="AB78" s="625"/>
      <c r="AC78" s="625"/>
      <c r="AE78" s="1472"/>
      <c r="AF78" s="1472"/>
      <c r="AG78" s="1472"/>
      <c r="AH78" s="1134"/>
      <c r="AI78" s="126" t="s">
        <v>391</v>
      </c>
      <c r="AJ78" s="105"/>
      <c r="AK78" s="126" t="s">
        <v>386</v>
      </c>
      <c r="AL78" s="126"/>
      <c r="AM78" s="166"/>
      <c r="AN78" s="625"/>
      <c r="AO78" s="625"/>
      <c r="AP78" s="625"/>
    </row>
    <row r="79" spans="1:39" ht="12.75">
      <c r="A79" s="625"/>
      <c r="B79" s="625"/>
      <c r="C79" s="625"/>
      <c r="D79" s="625"/>
      <c r="E79" s="625"/>
      <c r="F79" s="625"/>
      <c r="G79" s="625"/>
      <c r="H79" s="625"/>
      <c r="I79" s="625"/>
      <c r="J79" s="625"/>
      <c r="K79" s="625"/>
      <c r="L79" s="625"/>
      <c r="M79" s="625"/>
      <c r="N79" s="625"/>
      <c r="O79" s="625"/>
      <c r="P79" s="625"/>
      <c r="Q79" s="625"/>
      <c r="R79" s="625"/>
      <c r="S79" s="625"/>
      <c r="T79" s="625"/>
      <c r="U79" s="625"/>
      <c r="V79" s="625"/>
      <c r="W79" s="1300"/>
      <c r="X79" s="625"/>
      <c r="Z79" s="625"/>
      <c r="AA79" s="625"/>
      <c r="AB79" s="625"/>
      <c r="AC79" s="625"/>
      <c r="AE79" s="1472"/>
      <c r="AF79" s="1472"/>
      <c r="AG79" s="1472"/>
      <c r="AH79" s="1134"/>
      <c r="AI79" s="126" t="s">
        <v>392</v>
      </c>
      <c r="AJ79" s="105"/>
      <c r="AK79" s="126" t="s">
        <v>386</v>
      </c>
      <c r="AL79" s="126"/>
      <c r="AM79" s="166"/>
    </row>
    <row r="80" spans="1:39" ht="12.75">
      <c r="A80" s="625"/>
      <c r="B80" s="625"/>
      <c r="C80" s="625"/>
      <c r="D80" s="625"/>
      <c r="E80" s="625"/>
      <c r="F80" s="625"/>
      <c r="G80" s="625"/>
      <c r="H80" s="625"/>
      <c r="I80" s="625"/>
      <c r="J80" s="625"/>
      <c r="K80" s="625"/>
      <c r="L80" s="625"/>
      <c r="M80" s="625"/>
      <c r="N80" s="625"/>
      <c r="O80" s="625"/>
      <c r="P80" s="625"/>
      <c r="Q80" s="625"/>
      <c r="R80" s="625"/>
      <c r="S80" s="625"/>
      <c r="T80" s="625"/>
      <c r="U80" s="625"/>
      <c r="V80" s="625"/>
      <c r="W80" s="1300"/>
      <c r="X80" s="625"/>
      <c r="Z80" s="625"/>
      <c r="AA80" s="625"/>
      <c r="AB80" s="625"/>
      <c r="AC80" s="625"/>
      <c r="AE80" s="1472"/>
      <c r="AF80" s="1472"/>
      <c r="AG80" s="1472"/>
      <c r="AH80" s="1134"/>
      <c r="AI80" s="126" t="s">
        <v>393</v>
      </c>
      <c r="AJ80" s="105"/>
      <c r="AK80" s="126" t="s">
        <v>386</v>
      </c>
      <c r="AL80" s="126"/>
      <c r="AM80" s="166"/>
    </row>
    <row r="81" spans="1:39" ht="12.75">
      <c r="A81" s="625"/>
      <c r="B81" s="625"/>
      <c r="C81" s="625"/>
      <c r="D81" s="625"/>
      <c r="E81" s="625"/>
      <c r="F81" s="625"/>
      <c r="G81" s="625"/>
      <c r="H81" s="625"/>
      <c r="I81" s="625"/>
      <c r="J81" s="625"/>
      <c r="K81" s="625"/>
      <c r="L81" s="625"/>
      <c r="M81" s="625"/>
      <c r="N81" s="625"/>
      <c r="O81" s="625"/>
      <c r="P81" s="625"/>
      <c r="Q81" s="625"/>
      <c r="R81" s="625"/>
      <c r="S81" s="625"/>
      <c r="T81" s="625"/>
      <c r="U81" s="625"/>
      <c r="V81" s="625"/>
      <c r="W81" s="1300"/>
      <c r="X81" s="625"/>
      <c r="Z81" s="625"/>
      <c r="AA81" s="625"/>
      <c r="AB81" s="625"/>
      <c r="AC81" s="625"/>
      <c r="AE81" s="1472"/>
      <c r="AF81" s="1472"/>
      <c r="AG81" s="1472"/>
      <c r="AH81" s="1134"/>
      <c r="AI81" s="126" t="s">
        <v>394</v>
      </c>
      <c r="AJ81" s="105"/>
      <c r="AK81" s="126" t="s">
        <v>386</v>
      </c>
      <c r="AL81" s="126"/>
      <c r="AM81" s="166"/>
    </row>
    <row r="82" spans="1:39" ht="12.75">
      <c r="A82" s="625"/>
      <c r="B82" s="625"/>
      <c r="C82" s="625"/>
      <c r="D82" s="625"/>
      <c r="E82" s="625"/>
      <c r="F82" s="625"/>
      <c r="G82" s="625"/>
      <c r="H82" s="625"/>
      <c r="I82" s="625"/>
      <c r="J82" s="625"/>
      <c r="K82" s="625"/>
      <c r="L82" s="625"/>
      <c r="M82" s="625"/>
      <c r="N82" s="625"/>
      <c r="O82" s="625"/>
      <c r="P82" s="625"/>
      <c r="Q82" s="625"/>
      <c r="R82" s="625"/>
      <c r="S82" s="625"/>
      <c r="T82" s="625"/>
      <c r="U82" s="625"/>
      <c r="V82" s="625"/>
      <c r="W82" s="1300"/>
      <c r="X82" s="625"/>
      <c r="Z82" s="625"/>
      <c r="AA82" s="625"/>
      <c r="AB82" s="625"/>
      <c r="AC82" s="625"/>
      <c r="AE82" s="1472"/>
      <c r="AF82" s="1472"/>
      <c r="AG82" s="1472"/>
      <c r="AH82" s="1134"/>
      <c r="AI82" s="126"/>
      <c r="AJ82" s="105"/>
      <c r="AK82" s="126"/>
      <c r="AL82" s="126"/>
      <c r="AM82" s="166"/>
    </row>
    <row r="83" spans="1:42" ht="12.75">
      <c r="A83" s="625"/>
      <c r="B83" s="625"/>
      <c r="C83" s="625"/>
      <c r="D83" s="625"/>
      <c r="E83" s="625"/>
      <c r="F83" s="625"/>
      <c r="G83" s="625"/>
      <c r="H83" s="625"/>
      <c r="I83" s="625"/>
      <c r="J83" s="625"/>
      <c r="K83" s="625"/>
      <c r="L83" s="625"/>
      <c r="M83" s="625"/>
      <c r="N83" s="625"/>
      <c r="O83" s="625"/>
      <c r="P83" s="625"/>
      <c r="Q83" s="625"/>
      <c r="R83" s="625"/>
      <c r="S83" s="625"/>
      <c r="T83" s="625"/>
      <c r="U83" s="625"/>
      <c r="V83" s="625"/>
      <c r="W83" s="1300"/>
      <c r="X83" s="625"/>
      <c r="Z83" s="625"/>
      <c r="AA83" s="625"/>
      <c r="AB83" s="625"/>
      <c r="AC83" s="625"/>
      <c r="AE83" s="1471"/>
      <c r="AF83" s="1471"/>
      <c r="AG83" s="1471"/>
      <c r="AH83" s="1134" t="s">
        <v>55</v>
      </c>
      <c r="AI83" s="126" t="s">
        <v>56</v>
      </c>
      <c r="AJ83" s="105" t="s">
        <v>423</v>
      </c>
      <c r="AK83" s="126"/>
      <c r="AL83" s="126" t="s">
        <v>386</v>
      </c>
      <c r="AM83" s="166" t="s">
        <v>57</v>
      </c>
      <c r="AN83" s="145"/>
      <c r="AO83" s="145"/>
      <c r="AP83" s="145"/>
    </row>
    <row r="84" spans="1:39" ht="12.75">
      <c r="A84" s="625"/>
      <c r="B84" s="625"/>
      <c r="C84" s="625"/>
      <c r="D84" s="625"/>
      <c r="E84" s="625"/>
      <c r="F84" s="625"/>
      <c r="G84" s="625"/>
      <c r="H84" s="625"/>
      <c r="I84" s="625"/>
      <c r="J84" s="625"/>
      <c r="K84" s="625"/>
      <c r="L84" s="625"/>
      <c r="M84" s="625"/>
      <c r="N84" s="625"/>
      <c r="O84" s="625"/>
      <c r="P84" s="625"/>
      <c r="Q84" s="625"/>
      <c r="R84" s="625"/>
      <c r="S84" s="625"/>
      <c r="T84" s="625"/>
      <c r="U84" s="625"/>
      <c r="V84" s="625"/>
      <c r="W84" s="1300"/>
      <c r="X84" s="625"/>
      <c r="Z84" s="625"/>
      <c r="AA84" s="625"/>
      <c r="AB84" s="625"/>
      <c r="AC84" s="625"/>
      <c r="AE84" s="1471"/>
      <c r="AF84" s="1471"/>
      <c r="AG84" s="1471"/>
      <c r="AH84" s="126"/>
      <c r="AI84" s="126"/>
      <c r="AJ84" s="105"/>
      <c r="AK84" s="126"/>
      <c r="AL84" s="126"/>
      <c r="AM84" s="166"/>
    </row>
    <row r="85" spans="1:42" ht="12.75">
      <c r="A85" s="625"/>
      <c r="B85" s="625"/>
      <c r="C85" s="625"/>
      <c r="D85" s="625"/>
      <c r="E85" s="625"/>
      <c r="F85" s="625"/>
      <c r="G85" s="625"/>
      <c r="H85" s="625"/>
      <c r="I85" s="625"/>
      <c r="J85" s="625"/>
      <c r="K85" s="625"/>
      <c r="L85" s="625"/>
      <c r="M85" s="625"/>
      <c r="N85" s="625"/>
      <c r="O85" s="625"/>
      <c r="P85" s="625"/>
      <c r="Q85" s="625"/>
      <c r="R85" s="625"/>
      <c r="S85" s="625"/>
      <c r="T85" s="625"/>
      <c r="U85" s="625"/>
      <c r="V85" s="625"/>
      <c r="W85" s="1300"/>
      <c r="X85" s="625"/>
      <c r="Z85" s="625"/>
      <c r="AA85" s="625"/>
      <c r="AB85" s="625"/>
      <c r="AC85" s="625"/>
      <c r="AE85" s="1471"/>
      <c r="AF85" s="1471"/>
      <c r="AG85" s="1471"/>
      <c r="AH85" s="1134"/>
      <c r="AI85" s="1134"/>
      <c r="AJ85" s="109"/>
      <c r="AK85" s="1134"/>
      <c r="AL85" s="1134"/>
      <c r="AM85" s="1135"/>
      <c r="AN85" s="145"/>
      <c r="AO85" s="145"/>
      <c r="AP85" s="145"/>
    </row>
    <row r="86" spans="1:39" ht="12.75">
      <c r="A86" s="625"/>
      <c r="B86" s="625"/>
      <c r="C86" s="625"/>
      <c r="D86" s="625"/>
      <c r="E86" s="625"/>
      <c r="F86" s="625"/>
      <c r="G86" s="625"/>
      <c r="H86" s="625"/>
      <c r="I86" s="625"/>
      <c r="J86" s="625"/>
      <c r="K86" s="625"/>
      <c r="L86" s="625"/>
      <c r="M86" s="625"/>
      <c r="N86" s="625"/>
      <c r="O86" s="625"/>
      <c r="P86" s="625"/>
      <c r="Q86" s="625"/>
      <c r="R86" s="625"/>
      <c r="S86" s="625"/>
      <c r="T86" s="625"/>
      <c r="U86" s="625"/>
      <c r="V86" s="625"/>
      <c r="W86" s="1300"/>
      <c r="X86" s="625"/>
      <c r="Z86" s="625"/>
      <c r="AA86" s="625"/>
      <c r="AB86" s="625"/>
      <c r="AC86" s="625"/>
      <c r="AE86" s="1471"/>
      <c r="AF86" s="1471"/>
      <c r="AG86" s="1471"/>
      <c r="AH86" s="126"/>
      <c r="AI86" s="126"/>
      <c r="AJ86" s="105"/>
      <c r="AK86" s="126"/>
      <c r="AL86" s="126"/>
      <c r="AM86" s="166"/>
    </row>
    <row r="87" spans="1:39" ht="12.75">
      <c r="A87" s="625"/>
      <c r="B87" s="625"/>
      <c r="C87" s="625"/>
      <c r="D87" s="625"/>
      <c r="E87" s="625"/>
      <c r="F87" s="625"/>
      <c r="G87" s="625"/>
      <c r="H87" s="625"/>
      <c r="I87" s="625"/>
      <c r="J87" s="625"/>
      <c r="K87" s="625"/>
      <c r="L87" s="625"/>
      <c r="M87" s="625"/>
      <c r="N87" s="625"/>
      <c r="O87" s="625"/>
      <c r="P87" s="625"/>
      <c r="Q87" s="625"/>
      <c r="R87" s="625"/>
      <c r="S87" s="625"/>
      <c r="T87" s="625"/>
      <c r="U87" s="625"/>
      <c r="V87" s="625"/>
      <c r="W87" s="1300"/>
      <c r="X87" s="625"/>
      <c r="Z87" s="625"/>
      <c r="AA87" s="625"/>
      <c r="AB87" s="625"/>
      <c r="AC87" s="625"/>
      <c r="AE87" s="1471"/>
      <c r="AF87" s="1471"/>
      <c r="AG87" s="1471"/>
      <c r="AH87" s="126"/>
      <c r="AI87" s="126"/>
      <c r="AJ87" s="105"/>
      <c r="AK87" s="126"/>
      <c r="AL87" s="126"/>
      <c r="AM87" s="166"/>
    </row>
    <row r="88" spans="1:39" ht="12.75">
      <c r="A88" s="625"/>
      <c r="B88" s="625"/>
      <c r="C88" s="625"/>
      <c r="D88" s="625"/>
      <c r="E88" s="625"/>
      <c r="F88" s="625"/>
      <c r="G88" s="625"/>
      <c r="H88" s="625"/>
      <c r="I88" s="625"/>
      <c r="J88" s="625"/>
      <c r="K88" s="625"/>
      <c r="L88" s="625"/>
      <c r="M88" s="625"/>
      <c r="N88" s="625"/>
      <c r="O88" s="625"/>
      <c r="P88" s="625"/>
      <c r="Q88" s="625"/>
      <c r="R88" s="625"/>
      <c r="S88" s="625"/>
      <c r="T88" s="625"/>
      <c r="U88" s="625"/>
      <c r="V88" s="625"/>
      <c r="W88" s="1300"/>
      <c r="X88" s="625"/>
      <c r="Z88" s="625"/>
      <c r="AA88" s="625"/>
      <c r="AB88" s="625"/>
      <c r="AC88" s="625"/>
      <c r="AE88" s="145"/>
      <c r="AF88" s="145"/>
      <c r="AG88" s="145"/>
      <c r="AH88" s="126"/>
      <c r="AI88" s="126"/>
      <c r="AJ88" s="105"/>
      <c r="AK88" s="126"/>
      <c r="AL88" s="126"/>
      <c r="AM88" s="166"/>
    </row>
    <row r="89" spans="1:39" ht="12.75">
      <c r="A89" s="625"/>
      <c r="B89" s="625"/>
      <c r="C89" s="625"/>
      <c r="D89" s="625"/>
      <c r="E89" s="625"/>
      <c r="F89" s="625"/>
      <c r="G89" s="625"/>
      <c r="H89" s="625"/>
      <c r="I89" s="625"/>
      <c r="J89" s="625"/>
      <c r="K89" s="625"/>
      <c r="L89" s="625"/>
      <c r="M89" s="625"/>
      <c r="N89" s="625"/>
      <c r="O89" s="625"/>
      <c r="P89" s="625"/>
      <c r="Q89" s="625"/>
      <c r="R89" s="625"/>
      <c r="S89" s="625"/>
      <c r="T89" s="625"/>
      <c r="U89" s="625"/>
      <c r="V89" s="625"/>
      <c r="W89" s="1300"/>
      <c r="X89" s="625"/>
      <c r="Z89" s="625"/>
      <c r="AA89" s="625"/>
      <c r="AB89" s="625"/>
      <c r="AC89" s="625"/>
      <c r="AE89" s="145"/>
      <c r="AF89" s="145"/>
      <c r="AG89" s="145"/>
      <c r="AH89" s="126"/>
      <c r="AI89" s="126"/>
      <c r="AJ89" s="105"/>
      <c r="AK89" s="126"/>
      <c r="AL89" s="126"/>
      <c r="AM89" s="166"/>
    </row>
    <row r="90" spans="1:39" ht="12.75">
      <c r="A90" s="625"/>
      <c r="B90" s="625"/>
      <c r="C90" s="625"/>
      <c r="D90" s="625"/>
      <c r="E90" s="625"/>
      <c r="F90" s="625"/>
      <c r="G90" s="625"/>
      <c r="H90" s="625"/>
      <c r="I90" s="625"/>
      <c r="J90" s="625"/>
      <c r="K90" s="625"/>
      <c r="L90" s="625"/>
      <c r="M90" s="625"/>
      <c r="N90" s="625"/>
      <c r="O90" s="625"/>
      <c r="P90" s="625"/>
      <c r="Q90" s="625"/>
      <c r="R90" s="625"/>
      <c r="S90" s="625"/>
      <c r="T90" s="625"/>
      <c r="U90" s="625"/>
      <c r="V90" s="625"/>
      <c r="W90" s="1300"/>
      <c r="X90" s="625"/>
      <c r="Z90" s="625"/>
      <c r="AA90" s="625"/>
      <c r="AB90" s="625"/>
      <c r="AC90" s="625"/>
      <c r="AH90" s="126"/>
      <c r="AI90" s="126"/>
      <c r="AJ90" s="126"/>
      <c r="AK90" s="126"/>
      <c r="AL90" s="126"/>
      <c r="AM90" s="166"/>
    </row>
    <row r="91" spans="1:39" ht="12.75">
      <c r="A91" s="625"/>
      <c r="B91" s="625"/>
      <c r="C91" s="625"/>
      <c r="D91" s="625"/>
      <c r="E91" s="625"/>
      <c r="F91" s="625"/>
      <c r="G91" s="625"/>
      <c r="H91" s="625"/>
      <c r="I91" s="625"/>
      <c r="J91" s="625"/>
      <c r="K91" s="625"/>
      <c r="L91" s="625"/>
      <c r="M91" s="625"/>
      <c r="N91" s="625"/>
      <c r="O91" s="625"/>
      <c r="P91" s="625"/>
      <c r="Q91" s="625"/>
      <c r="R91" s="625"/>
      <c r="S91" s="625"/>
      <c r="T91" s="625"/>
      <c r="U91" s="625"/>
      <c r="V91" s="625"/>
      <c r="W91" s="1300"/>
      <c r="X91" s="625"/>
      <c r="Z91" s="625"/>
      <c r="AA91" s="625"/>
      <c r="AB91" s="625"/>
      <c r="AC91" s="625"/>
      <c r="AM91" s="166"/>
    </row>
    <row r="92" spans="1:39" ht="12.75">
      <c r="A92" s="625"/>
      <c r="B92" s="625"/>
      <c r="C92" s="625"/>
      <c r="D92" s="625"/>
      <c r="E92" s="625"/>
      <c r="F92" s="625"/>
      <c r="G92" s="625"/>
      <c r="H92" s="625"/>
      <c r="I92" s="625"/>
      <c r="J92" s="625"/>
      <c r="K92" s="625"/>
      <c r="L92" s="625"/>
      <c r="M92" s="625"/>
      <c r="N92" s="625"/>
      <c r="O92" s="625"/>
      <c r="P92" s="625"/>
      <c r="Q92" s="625"/>
      <c r="R92" s="625"/>
      <c r="S92" s="625"/>
      <c r="T92" s="625"/>
      <c r="U92" s="625"/>
      <c r="V92" s="625"/>
      <c r="W92" s="1300"/>
      <c r="X92" s="625"/>
      <c r="Z92" s="625"/>
      <c r="AA92" s="625"/>
      <c r="AB92" s="625"/>
      <c r="AC92" s="625"/>
      <c r="AM92" s="166"/>
    </row>
    <row r="93" spans="1:39" ht="12.75">
      <c r="A93" s="625"/>
      <c r="B93" s="625"/>
      <c r="C93" s="625"/>
      <c r="D93" s="625"/>
      <c r="E93" s="625"/>
      <c r="F93" s="625"/>
      <c r="G93" s="625"/>
      <c r="H93" s="625"/>
      <c r="I93" s="625"/>
      <c r="J93" s="625"/>
      <c r="K93" s="625"/>
      <c r="L93" s="625"/>
      <c r="M93" s="625"/>
      <c r="N93" s="625"/>
      <c r="O93" s="625"/>
      <c r="P93" s="625"/>
      <c r="Q93" s="625"/>
      <c r="R93" s="625"/>
      <c r="S93" s="625"/>
      <c r="T93" s="625"/>
      <c r="U93" s="625"/>
      <c r="V93" s="625"/>
      <c r="W93" s="1300"/>
      <c r="X93" s="625"/>
      <c r="Z93" s="625"/>
      <c r="AA93" s="625"/>
      <c r="AB93" s="625"/>
      <c r="AC93" s="625"/>
      <c r="AM93" s="166"/>
    </row>
    <row r="94" spans="1:39" ht="12.75">
      <c r="A94" s="625"/>
      <c r="B94" s="625"/>
      <c r="C94" s="625"/>
      <c r="D94" s="625"/>
      <c r="E94" s="625"/>
      <c r="F94" s="625"/>
      <c r="G94" s="625"/>
      <c r="H94" s="625"/>
      <c r="I94" s="625"/>
      <c r="J94" s="625"/>
      <c r="K94" s="625"/>
      <c r="L94" s="625"/>
      <c r="M94" s="625"/>
      <c r="N94" s="625"/>
      <c r="O94" s="625"/>
      <c r="P94" s="625"/>
      <c r="Q94" s="625"/>
      <c r="R94" s="625"/>
      <c r="S94" s="625"/>
      <c r="T94" s="625"/>
      <c r="U94" s="625"/>
      <c r="V94" s="625"/>
      <c r="W94" s="1300"/>
      <c r="X94" s="625"/>
      <c r="Z94" s="625"/>
      <c r="AA94" s="625"/>
      <c r="AB94" s="625"/>
      <c r="AC94" s="625"/>
      <c r="AM94" s="166"/>
    </row>
    <row r="95" spans="1:42" ht="12.75">
      <c r="A95" s="625"/>
      <c r="B95" s="625"/>
      <c r="C95" s="625"/>
      <c r="D95" s="625"/>
      <c r="E95" s="625"/>
      <c r="F95" s="625"/>
      <c r="G95" s="625"/>
      <c r="H95" s="625"/>
      <c r="I95" s="625"/>
      <c r="J95" s="625"/>
      <c r="K95" s="625"/>
      <c r="L95" s="625"/>
      <c r="M95" s="625"/>
      <c r="N95" s="625"/>
      <c r="O95" s="625"/>
      <c r="P95" s="625"/>
      <c r="Q95" s="625"/>
      <c r="R95" s="625"/>
      <c r="S95" s="625"/>
      <c r="T95" s="625"/>
      <c r="U95" s="625"/>
      <c r="V95" s="625"/>
      <c r="W95" s="1300"/>
      <c r="X95" s="625"/>
      <c r="Z95" s="625"/>
      <c r="AA95" s="625"/>
      <c r="AB95" s="625"/>
      <c r="AC95" s="625"/>
      <c r="AE95" s="625"/>
      <c r="AF95" s="625"/>
      <c r="AG95" s="625"/>
      <c r="AM95" s="166"/>
      <c r="AN95" s="625"/>
      <c r="AO95" s="625"/>
      <c r="AP95" s="625"/>
    </row>
    <row r="96" spans="1:42" ht="12.75">
      <c r="A96" s="625"/>
      <c r="B96" s="625"/>
      <c r="C96" s="625"/>
      <c r="D96" s="625"/>
      <c r="E96" s="625"/>
      <c r="F96" s="625"/>
      <c r="G96" s="625"/>
      <c r="H96" s="625"/>
      <c r="I96" s="625"/>
      <c r="J96" s="625"/>
      <c r="K96" s="625"/>
      <c r="L96" s="625"/>
      <c r="M96" s="625"/>
      <c r="N96" s="625"/>
      <c r="O96" s="625"/>
      <c r="P96" s="625"/>
      <c r="Q96" s="625"/>
      <c r="R96" s="625"/>
      <c r="S96" s="625"/>
      <c r="T96" s="625"/>
      <c r="U96" s="625"/>
      <c r="V96" s="625"/>
      <c r="W96" s="1300"/>
      <c r="X96" s="625"/>
      <c r="Z96" s="625"/>
      <c r="AA96" s="625"/>
      <c r="AB96" s="625"/>
      <c r="AC96" s="625"/>
      <c r="AE96" s="625"/>
      <c r="AF96" s="625"/>
      <c r="AG96" s="625"/>
      <c r="AM96" s="166"/>
      <c r="AN96" s="625"/>
      <c r="AO96" s="625"/>
      <c r="AP96" s="625"/>
    </row>
    <row r="97" spans="1:42" ht="12.75">
      <c r="A97" s="625"/>
      <c r="B97" s="625"/>
      <c r="C97" s="625"/>
      <c r="D97" s="625"/>
      <c r="E97" s="625"/>
      <c r="F97" s="625"/>
      <c r="G97" s="625"/>
      <c r="H97" s="625"/>
      <c r="I97" s="625"/>
      <c r="J97" s="625"/>
      <c r="K97" s="625"/>
      <c r="L97" s="625"/>
      <c r="M97" s="625"/>
      <c r="N97" s="625"/>
      <c r="O97" s="625"/>
      <c r="P97" s="625"/>
      <c r="Q97" s="625"/>
      <c r="R97" s="625"/>
      <c r="S97" s="625"/>
      <c r="T97" s="625"/>
      <c r="U97" s="625"/>
      <c r="V97" s="625"/>
      <c r="W97" s="1300"/>
      <c r="X97" s="625"/>
      <c r="Z97" s="625"/>
      <c r="AA97" s="625"/>
      <c r="AB97" s="625"/>
      <c r="AC97" s="625"/>
      <c r="AE97" s="625"/>
      <c r="AF97" s="625"/>
      <c r="AG97" s="625"/>
      <c r="AM97" s="166"/>
      <c r="AN97" s="625"/>
      <c r="AO97" s="625"/>
      <c r="AP97" s="625"/>
    </row>
    <row r="98" spans="1:42" ht="12.75">
      <c r="A98" s="625"/>
      <c r="B98" s="625"/>
      <c r="C98" s="625"/>
      <c r="D98" s="625"/>
      <c r="E98" s="625"/>
      <c r="F98" s="625"/>
      <c r="G98" s="625"/>
      <c r="H98" s="625"/>
      <c r="I98" s="625"/>
      <c r="J98" s="625"/>
      <c r="K98" s="625"/>
      <c r="L98" s="625"/>
      <c r="M98" s="625"/>
      <c r="N98" s="625"/>
      <c r="O98" s="625"/>
      <c r="P98" s="625"/>
      <c r="Q98" s="625"/>
      <c r="R98" s="625"/>
      <c r="S98" s="625"/>
      <c r="T98" s="625"/>
      <c r="U98" s="625"/>
      <c r="V98" s="625"/>
      <c r="W98" s="1300"/>
      <c r="X98" s="625"/>
      <c r="Z98" s="625"/>
      <c r="AA98" s="625"/>
      <c r="AB98" s="625"/>
      <c r="AC98" s="625"/>
      <c r="AE98" s="625"/>
      <c r="AF98" s="625"/>
      <c r="AG98" s="625"/>
      <c r="AH98" s="126"/>
      <c r="AI98" s="126"/>
      <c r="AJ98" s="126"/>
      <c r="AK98" s="126"/>
      <c r="AL98" s="126"/>
      <c r="AM98" s="166"/>
      <c r="AN98" s="625"/>
      <c r="AO98" s="625"/>
      <c r="AP98" s="625"/>
    </row>
    <row r="99" spans="1:42" ht="12.75">
      <c r="A99" s="625"/>
      <c r="B99" s="625"/>
      <c r="C99" s="625"/>
      <c r="D99" s="625"/>
      <c r="E99" s="625"/>
      <c r="F99" s="625"/>
      <c r="G99" s="625"/>
      <c r="H99" s="625"/>
      <c r="I99" s="625"/>
      <c r="J99" s="625"/>
      <c r="K99" s="625"/>
      <c r="L99" s="625"/>
      <c r="M99" s="625"/>
      <c r="N99" s="625"/>
      <c r="O99" s="625"/>
      <c r="P99" s="625"/>
      <c r="Q99" s="625"/>
      <c r="R99" s="625"/>
      <c r="S99" s="625"/>
      <c r="T99" s="625"/>
      <c r="U99" s="625"/>
      <c r="V99" s="625"/>
      <c r="W99" s="1300"/>
      <c r="X99" s="625"/>
      <c r="Z99" s="625"/>
      <c r="AA99" s="625"/>
      <c r="AB99" s="625"/>
      <c r="AC99" s="625"/>
      <c r="AE99" s="625"/>
      <c r="AF99" s="625"/>
      <c r="AG99" s="625"/>
      <c r="AH99" s="126"/>
      <c r="AI99" s="126"/>
      <c r="AJ99" s="126"/>
      <c r="AK99" s="126"/>
      <c r="AL99" s="126"/>
      <c r="AM99" s="166"/>
      <c r="AN99" s="625"/>
      <c r="AO99" s="625"/>
      <c r="AP99" s="625"/>
    </row>
    <row r="100" spans="1:42" ht="12.75">
      <c r="A100" s="625"/>
      <c r="B100" s="625"/>
      <c r="C100" s="625"/>
      <c r="D100" s="625"/>
      <c r="E100" s="625"/>
      <c r="F100" s="625"/>
      <c r="G100" s="625"/>
      <c r="H100" s="625"/>
      <c r="I100" s="625"/>
      <c r="J100" s="625"/>
      <c r="K100" s="625"/>
      <c r="L100" s="625"/>
      <c r="M100" s="625"/>
      <c r="N100" s="625"/>
      <c r="O100" s="625"/>
      <c r="P100" s="625"/>
      <c r="Q100" s="625"/>
      <c r="R100" s="625"/>
      <c r="S100" s="625"/>
      <c r="T100" s="625"/>
      <c r="U100" s="625"/>
      <c r="V100" s="625"/>
      <c r="W100" s="1300"/>
      <c r="X100" s="625"/>
      <c r="Z100" s="625"/>
      <c r="AA100" s="625"/>
      <c r="AB100" s="625"/>
      <c r="AC100" s="625"/>
      <c r="AE100" s="625"/>
      <c r="AF100" s="625"/>
      <c r="AG100" s="625"/>
      <c r="AH100" s="126"/>
      <c r="AI100" s="126"/>
      <c r="AJ100" s="126"/>
      <c r="AK100" s="126"/>
      <c r="AL100" s="126"/>
      <c r="AM100" s="166"/>
      <c r="AN100" s="625"/>
      <c r="AO100" s="625"/>
      <c r="AP100" s="625"/>
    </row>
    <row r="101" spans="1:42" ht="12.75">
      <c r="A101" s="625"/>
      <c r="B101" s="625"/>
      <c r="C101" s="625"/>
      <c r="D101" s="625"/>
      <c r="E101" s="625"/>
      <c r="F101" s="625"/>
      <c r="G101" s="625"/>
      <c r="H101" s="625"/>
      <c r="I101" s="625"/>
      <c r="J101" s="625"/>
      <c r="K101" s="625"/>
      <c r="L101" s="625"/>
      <c r="M101" s="625"/>
      <c r="N101" s="625"/>
      <c r="O101" s="625"/>
      <c r="P101" s="625"/>
      <c r="Q101" s="625"/>
      <c r="R101" s="625"/>
      <c r="S101" s="625"/>
      <c r="T101" s="625"/>
      <c r="U101" s="625"/>
      <c r="V101" s="625"/>
      <c r="W101" s="1300"/>
      <c r="X101" s="625"/>
      <c r="Z101" s="625"/>
      <c r="AA101" s="625"/>
      <c r="AB101" s="625"/>
      <c r="AC101" s="625"/>
      <c r="AE101" s="625"/>
      <c r="AF101" s="625"/>
      <c r="AG101" s="625"/>
      <c r="AH101" s="126"/>
      <c r="AI101" s="126"/>
      <c r="AJ101" s="126"/>
      <c r="AK101" s="126"/>
      <c r="AL101" s="126"/>
      <c r="AM101" s="166"/>
      <c r="AN101" s="625"/>
      <c r="AO101" s="625"/>
      <c r="AP101" s="625"/>
    </row>
    <row r="102" spans="1:42" ht="12.75">
      <c r="A102" s="625"/>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1300"/>
      <c r="X102" s="625"/>
      <c r="Z102" s="625"/>
      <c r="AA102" s="625"/>
      <c r="AB102" s="625"/>
      <c r="AC102" s="625"/>
      <c r="AE102" s="625"/>
      <c r="AF102" s="625"/>
      <c r="AG102" s="625"/>
      <c r="AH102" s="126"/>
      <c r="AI102" s="126"/>
      <c r="AJ102" s="126"/>
      <c r="AK102" s="126"/>
      <c r="AL102" s="126"/>
      <c r="AM102" s="166"/>
      <c r="AN102" s="625"/>
      <c r="AO102" s="625"/>
      <c r="AP102" s="625"/>
    </row>
    <row r="103" spans="1:42" ht="12.75">
      <c r="A103" s="625"/>
      <c r="B103" s="625"/>
      <c r="C103" s="625"/>
      <c r="D103" s="625"/>
      <c r="E103" s="625"/>
      <c r="F103" s="625"/>
      <c r="G103" s="625"/>
      <c r="H103" s="625"/>
      <c r="I103" s="625"/>
      <c r="J103" s="625"/>
      <c r="K103" s="625"/>
      <c r="L103" s="625"/>
      <c r="M103" s="625"/>
      <c r="N103" s="625"/>
      <c r="O103" s="625"/>
      <c r="P103" s="625"/>
      <c r="Q103" s="625"/>
      <c r="R103" s="625"/>
      <c r="S103" s="625"/>
      <c r="T103" s="625"/>
      <c r="U103" s="625"/>
      <c r="V103" s="625"/>
      <c r="W103" s="1300"/>
      <c r="X103" s="625"/>
      <c r="Z103" s="625"/>
      <c r="AA103" s="625"/>
      <c r="AB103" s="625"/>
      <c r="AC103" s="625"/>
      <c r="AE103" s="625"/>
      <c r="AF103" s="625"/>
      <c r="AG103" s="625"/>
      <c r="AH103" s="126"/>
      <c r="AI103" s="126"/>
      <c r="AJ103" s="126"/>
      <c r="AK103" s="126"/>
      <c r="AL103" s="126"/>
      <c r="AM103" s="166"/>
      <c r="AN103" s="625"/>
      <c r="AO103" s="625"/>
      <c r="AP103" s="625"/>
    </row>
    <row r="104" spans="1:42" ht="12.75">
      <c r="A104" s="625"/>
      <c r="B104" s="625"/>
      <c r="C104" s="625"/>
      <c r="D104" s="625"/>
      <c r="E104" s="625"/>
      <c r="F104" s="625"/>
      <c r="G104" s="625"/>
      <c r="H104" s="625"/>
      <c r="I104" s="625"/>
      <c r="J104" s="625"/>
      <c r="K104" s="625"/>
      <c r="L104" s="625"/>
      <c r="M104" s="625"/>
      <c r="N104" s="625"/>
      <c r="O104" s="625"/>
      <c r="P104" s="625"/>
      <c r="Q104" s="625"/>
      <c r="R104" s="625"/>
      <c r="S104" s="625"/>
      <c r="T104" s="625"/>
      <c r="U104" s="625"/>
      <c r="V104" s="625"/>
      <c r="W104" s="1300"/>
      <c r="X104" s="625"/>
      <c r="Z104" s="625"/>
      <c r="AA104" s="625"/>
      <c r="AB104" s="625"/>
      <c r="AC104" s="625"/>
      <c r="AE104" s="625"/>
      <c r="AF104" s="625"/>
      <c r="AG104" s="625"/>
      <c r="AH104" s="126"/>
      <c r="AI104" s="126"/>
      <c r="AJ104" s="126"/>
      <c r="AK104" s="126"/>
      <c r="AL104" s="126"/>
      <c r="AM104" s="166"/>
      <c r="AN104" s="625"/>
      <c r="AO104" s="625"/>
      <c r="AP104" s="625"/>
    </row>
    <row r="105" spans="1:42" ht="12.75">
      <c r="A105" s="625"/>
      <c r="B105" s="625"/>
      <c r="C105" s="625"/>
      <c r="D105" s="625"/>
      <c r="E105" s="625"/>
      <c r="F105" s="625"/>
      <c r="G105" s="625"/>
      <c r="H105" s="625"/>
      <c r="I105" s="625"/>
      <c r="J105" s="625"/>
      <c r="K105" s="625"/>
      <c r="L105" s="625"/>
      <c r="M105" s="625"/>
      <c r="N105" s="625"/>
      <c r="O105" s="625"/>
      <c r="P105" s="625"/>
      <c r="Q105" s="625"/>
      <c r="R105" s="625"/>
      <c r="S105" s="625"/>
      <c r="T105" s="625"/>
      <c r="U105" s="625"/>
      <c r="V105" s="625"/>
      <c r="W105" s="1300"/>
      <c r="X105" s="625"/>
      <c r="Z105" s="625"/>
      <c r="AA105" s="625"/>
      <c r="AB105" s="625"/>
      <c r="AC105" s="625"/>
      <c r="AE105" s="625"/>
      <c r="AF105" s="625"/>
      <c r="AG105" s="625"/>
      <c r="AH105" s="126"/>
      <c r="AI105" s="126"/>
      <c r="AJ105" s="126"/>
      <c r="AK105" s="126"/>
      <c r="AL105" s="126"/>
      <c r="AM105" s="166"/>
      <c r="AN105" s="625"/>
      <c r="AO105" s="625"/>
      <c r="AP105" s="625"/>
    </row>
    <row r="106" spans="1:42" ht="12.75">
      <c r="A106" s="625"/>
      <c r="B106" s="625"/>
      <c r="C106" s="625"/>
      <c r="D106" s="625"/>
      <c r="E106" s="625"/>
      <c r="F106" s="625"/>
      <c r="G106" s="625"/>
      <c r="H106" s="625"/>
      <c r="I106" s="625"/>
      <c r="J106" s="625"/>
      <c r="K106" s="625"/>
      <c r="L106" s="625"/>
      <c r="M106" s="625"/>
      <c r="N106" s="625"/>
      <c r="O106" s="625"/>
      <c r="P106" s="625"/>
      <c r="Q106" s="625"/>
      <c r="R106" s="625"/>
      <c r="S106" s="625"/>
      <c r="T106" s="625"/>
      <c r="U106" s="625"/>
      <c r="V106" s="625"/>
      <c r="W106" s="1300"/>
      <c r="X106" s="625"/>
      <c r="Z106" s="625"/>
      <c r="AA106" s="625"/>
      <c r="AB106" s="625"/>
      <c r="AC106" s="625"/>
      <c r="AE106" s="625"/>
      <c r="AF106" s="625"/>
      <c r="AG106" s="625"/>
      <c r="AH106" s="126"/>
      <c r="AI106" s="126"/>
      <c r="AJ106" s="126"/>
      <c r="AK106" s="126"/>
      <c r="AL106" s="126"/>
      <c r="AM106" s="166"/>
      <c r="AN106" s="625"/>
      <c r="AO106" s="625"/>
      <c r="AP106" s="625"/>
    </row>
    <row r="107" spans="1:42" ht="12.75">
      <c r="A107" s="625"/>
      <c r="B107" s="625"/>
      <c r="C107" s="625"/>
      <c r="D107" s="625"/>
      <c r="E107" s="625"/>
      <c r="F107" s="625"/>
      <c r="G107" s="625"/>
      <c r="H107" s="625"/>
      <c r="I107" s="625"/>
      <c r="J107" s="625"/>
      <c r="K107" s="625"/>
      <c r="L107" s="625"/>
      <c r="M107" s="625"/>
      <c r="N107" s="625"/>
      <c r="O107" s="625"/>
      <c r="P107" s="625"/>
      <c r="Q107" s="625"/>
      <c r="R107" s="625"/>
      <c r="S107" s="625"/>
      <c r="T107" s="625"/>
      <c r="U107" s="625"/>
      <c r="V107" s="625"/>
      <c r="W107" s="1300"/>
      <c r="X107" s="625"/>
      <c r="Z107" s="625"/>
      <c r="AA107" s="625"/>
      <c r="AB107" s="625"/>
      <c r="AC107" s="625"/>
      <c r="AE107" s="625"/>
      <c r="AF107" s="625"/>
      <c r="AG107" s="625"/>
      <c r="AH107" s="126"/>
      <c r="AI107" s="126"/>
      <c r="AJ107" s="126"/>
      <c r="AK107" s="126"/>
      <c r="AL107" s="126"/>
      <c r="AM107" s="166"/>
      <c r="AN107" s="625"/>
      <c r="AO107" s="625"/>
      <c r="AP107" s="625"/>
    </row>
    <row r="108" spans="1:42" ht="12.75">
      <c r="A108" s="625"/>
      <c r="B108" s="625"/>
      <c r="C108" s="625"/>
      <c r="D108" s="625"/>
      <c r="E108" s="625"/>
      <c r="F108" s="625"/>
      <c r="G108" s="625"/>
      <c r="H108" s="625"/>
      <c r="I108" s="625"/>
      <c r="J108" s="625"/>
      <c r="K108" s="625"/>
      <c r="L108" s="625"/>
      <c r="M108" s="625"/>
      <c r="N108" s="625"/>
      <c r="O108" s="625"/>
      <c r="P108" s="625"/>
      <c r="Q108" s="625"/>
      <c r="R108" s="625"/>
      <c r="S108" s="625"/>
      <c r="T108" s="625"/>
      <c r="U108" s="625"/>
      <c r="V108" s="625"/>
      <c r="W108" s="1300"/>
      <c r="X108" s="625"/>
      <c r="Z108" s="625"/>
      <c r="AA108" s="625"/>
      <c r="AB108" s="625"/>
      <c r="AC108" s="625"/>
      <c r="AE108" s="625"/>
      <c r="AF108" s="625"/>
      <c r="AG108" s="625"/>
      <c r="AH108" s="126"/>
      <c r="AI108" s="126"/>
      <c r="AJ108" s="126"/>
      <c r="AK108" s="126"/>
      <c r="AL108" s="126"/>
      <c r="AM108" s="126"/>
      <c r="AN108" s="625"/>
      <c r="AO108" s="625"/>
      <c r="AP108" s="625"/>
    </row>
    <row r="109" spans="1:42" ht="12.75">
      <c r="A109" s="625"/>
      <c r="B109" s="625"/>
      <c r="C109" s="625"/>
      <c r="D109" s="625"/>
      <c r="E109" s="625"/>
      <c r="F109" s="625"/>
      <c r="G109" s="625"/>
      <c r="H109" s="625"/>
      <c r="I109" s="625"/>
      <c r="J109" s="625"/>
      <c r="K109" s="625"/>
      <c r="L109" s="625"/>
      <c r="M109" s="625"/>
      <c r="N109" s="625"/>
      <c r="O109" s="625"/>
      <c r="P109" s="625"/>
      <c r="Q109" s="625"/>
      <c r="R109" s="625"/>
      <c r="S109" s="625"/>
      <c r="T109" s="625"/>
      <c r="U109" s="625"/>
      <c r="V109" s="625"/>
      <c r="W109" s="1300"/>
      <c r="X109" s="625"/>
      <c r="Z109" s="625"/>
      <c r="AA109" s="625"/>
      <c r="AB109" s="625"/>
      <c r="AC109" s="625"/>
      <c r="AE109" s="625"/>
      <c r="AF109" s="625"/>
      <c r="AG109" s="625"/>
      <c r="AH109" s="126"/>
      <c r="AI109" s="126"/>
      <c r="AJ109" s="126"/>
      <c r="AK109" s="126"/>
      <c r="AL109" s="126"/>
      <c r="AM109" s="126"/>
      <c r="AN109" s="625"/>
      <c r="AO109" s="625"/>
      <c r="AP109" s="625"/>
    </row>
    <row r="110" spans="1:42" ht="12.75">
      <c r="A110" s="625"/>
      <c r="B110" s="625"/>
      <c r="C110" s="625"/>
      <c r="D110" s="625"/>
      <c r="E110" s="625"/>
      <c r="F110" s="625"/>
      <c r="G110" s="625"/>
      <c r="H110" s="625"/>
      <c r="I110" s="625"/>
      <c r="J110" s="625"/>
      <c r="K110" s="625"/>
      <c r="L110" s="625"/>
      <c r="M110" s="625"/>
      <c r="N110" s="625"/>
      <c r="O110" s="625"/>
      <c r="P110" s="625"/>
      <c r="Q110" s="625"/>
      <c r="R110" s="625"/>
      <c r="S110" s="625"/>
      <c r="T110" s="625"/>
      <c r="U110" s="625"/>
      <c r="V110" s="625"/>
      <c r="W110" s="1300"/>
      <c r="X110" s="625"/>
      <c r="Z110" s="625"/>
      <c r="AA110" s="625"/>
      <c r="AB110" s="625"/>
      <c r="AC110" s="625"/>
      <c r="AE110" s="625"/>
      <c r="AF110" s="625"/>
      <c r="AG110" s="625"/>
      <c r="AH110" s="126"/>
      <c r="AI110" s="126"/>
      <c r="AJ110" s="126"/>
      <c r="AK110" s="126"/>
      <c r="AL110" s="126"/>
      <c r="AM110" s="126"/>
      <c r="AN110" s="625"/>
      <c r="AO110" s="625"/>
      <c r="AP110" s="625"/>
    </row>
    <row r="111" spans="1:42" ht="12.75">
      <c r="A111" s="625"/>
      <c r="B111" s="625"/>
      <c r="C111" s="625"/>
      <c r="D111" s="625"/>
      <c r="E111" s="625"/>
      <c r="F111" s="625"/>
      <c r="G111" s="625"/>
      <c r="H111" s="625"/>
      <c r="I111" s="625"/>
      <c r="J111" s="625"/>
      <c r="K111" s="625"/>
      <c r="L111" s="625"/>
      <c r="M111" s="625"/>
      <c r="N111" s="625"/>
      <c r="O111" s="625"/>
      <c r="P111" s="625"/>
      <c r="Q111" s="625"/>
      <c r="R111" s="625"/>
      <c r="S111" s="625"/>
      <c r="T111" s="625"/>
      <c r="U111" s="625"/>
      <c r="V111" s="625"/>
      <c r="W111" s="1300"/>
      <c r="X111" s="625"/>
      <c r="Z111" s="625"/>
      <c r="AA111" s="625"/>
      <c r="AB111" s="625"/>
      <c r="AC111" s="625"/>
      <c r="AE111" s="625"/>
      <c r="AF111" s="625"/>
      <c r="AG111" s="625"/>
      <c r="AH111" s="126"/>
      <c r="AI111" s="126"/>
      <c r="AJ111" s="126"/>
      <c r="AK111" s="126"/>
      <c r="AL111" s="126"/>
      <c r="AM111" s="126"/>
      <c r="AN111" s="625"/>
      <c r="AO111" s="625"/>
      <c r="AP111" s="625"/>
    </row>
    <row r="112" spans="1:42" ht="12.75">
      <c r="A112" s="625"/>
      <c r="B112" s="625"/>
      <c r="C112" s="625"/>
      <c r="D112" s="625"/>
      <c r="E112" s="625"/>
      <c r="F112" s="625"/>
      <c r="G112" s="625"/>
      <c r="H112" s="625"/>
      <c r="I112" s="625"/>
      <c r="J112" s="625"/>
      <c r="K112" s="625"/>
      <c r="L112" s="625"/>
      <c r="M112" s="625"/>
      <c r="N112" s="625"/>
      <c r="O112" s="625"/>
      <c r="P112" s="625"/>
      <c r="Q112" s="625"/>
      <c r="R112" s="625"/>
      <c r="S112" s="625"/>
      <c r="T112" s="625"/>
      <c r="U112" s="625"/>
      <c r="V112" s="625"/>
      <c r="W112" s="1300"/>
      <c r="X112" s="625"/>
      <c r="Z112" s="625"/>
      <c r="AA112" s="625"/>
      <c r="AB112" s="625"/>
      <c r="AC112" s="625"/>
      <c r="AE112" s="625"/>
      <c r="AF112" s="625"/>
      <c r="AG112" s="625"/>
      <c r="AH112" s="126"/>
      <c r="AI112" s="126"/>
      <c r="AJ112" s="126"/>
      <c r="AK112" s="126"/>
      <c r="AL112" s="126"/>
      <c r="AM112" s="126"/>
      <c r="AN112" s="625"/>
      <c r="AO112" s="625"/>
      <c r="AP112" s="625"/>
    </row>
    <row r="113" spans="1:42" ht="12.75">
      <c r="A113" s="625"/>
      <c r="B113" s="625"/>
      <c r="C113" s="625"/>
      <c r="D113" s="625"/>
      <c r="E113" s="625"/>
      <c r="F113" s="625"/>
      <c r="G113" s="625"/>
      <c r="H113" s="625"/>
      <c r="I113" s="625"/>
      <c r="J113" s="625"/>
      <c r="K113" s="625"/>
      <c r="L113" s="625"/>
      <c r="M113" s="625"/>
      <c r="N113" s="625"/>
      <c r="O113" s="625"/>
      <c r="P113" s="625"/>
      <c r="Q113" s="625"/>
      <c r="R113" s="625"/>
      <c r="S113" s="625"/>
      <c r="T113" s="625"/>
      <c r="U113" s="625"/>
      <c r="V113" s="625"/>
      <c r="W113" s="1300"/>
      <c r="X113" s="625"/>
      <c r="Z113" s="625"/>
      <c r="AA113" s="625"/>
      <c r="AB113" s="625"/>
      <c r="AC113" s="625"/>
      <c r="AE113" s="625"/>
      <c r="AF113" s="625"/>
      <c r="AG113" s="625"/>
      <c r="AH113" s="126"/>
      <c r="AI113" s="126"/>
      <c r="AJ113" s="126"/>
      <c r="AK113" s="126"/>
      <c r="AL113" s="126"/>
      <c r="AM113" s="126"/>
      <c r="AN113" s="625"/>
      <c r="AO113" s="625"/>
      <c r="AP113" s="625"/>
    </row>
    <row r="114" spans="1:42" ht="12.75">
      <c r="A114" s="625"/>
      <c r="B114" s="625"/>
      <c r="C114" s="625"/>
      <c r="D114" s="625"/>
      <c r="E114" s="625"/>
      <c r="F114" s="625"/>
      <c r="G114" s="625"/>
      <c r="H114" s="625"/>
      <c r="I114" s="625"/>
      <c r="J114" s="625"/>
      <c r="K114" s="625"/>
      <c r="L114" s="625"/>
      <c r="M114" s="625"/>
      <c r="N114" s="625"/>
      <c r="O114" s="625"/>
      <c r="P114" s="625"/>
      <c r="Q114" s="625"/>
      <c r="R114" s="625"/>
      <c r="S114" s="625"/>
      <c r="T114" s="625"/>
      <c r="U114" s="625"/>
      <c r="V114" s="625"/>
      <c r="W114" s="1300"/>
      <c r="X114" s="625"/>
      <c r="Z114" s="625"/>
      <c r="AA114" s="625"/>
      <c r="AB114" s="625"/>
      <c r="AC114" s="625"/>
      <c r="AE114" s="625"/>
      <c r="AF114" s="625"/>
      <c r="AG114" s="625"/>
      <c r="AH114" s="126"/>
      <c r="AI114" s="126"/>
      <c r="AJ114" s="126"/>
      <c r="AK114" s="126"/>
      <c r="AL114" s="126"/>
      <c r="AM114" s="126"/>
      <c r="AN114" s="625"/>
      <c r="AO114" s="625"/>
      <c r="AP114" s="625"/>
    </row>
    <row r="115" spans="1:42" ht="12.75">
      <c r="A115" s="625"/>
      <c r="B115" s="625"/>
      <c r="C115" s="625"/>
      <c r="D115" s="625"/>
      <c r="E115" s="625"/>
      <c r="F115" s="625"/>
      <c r="G115" s="625"/>
      <c r="H115" s="625"/>
      <c r="I115" s="625"/>
      <c r="J115" s="625"/>
      <c r="K115" s="625"/>
      <c r="L115" s="625"/>
      <c r="M115" s="625"/>
      <c r="N115" s="625"/>
      <c r="O115" s="625"/>
      <c r="P115" s="625"/>
      <c r="Q115" s="625"/>
      <c r="R115" s="625"/>
      <c r="S115" s="625"/>
      <c r="T115" s="625"/>
      <c r="U115" s="625"/>
      <c r="V115" s="625"/>
      <c r="W115" s="1300"/>
      <c r="X115" s="625"/>
      <c r="Z115" s="625"/>
      <c r="AA115" s="625"/>
      <c r="AB115" s="625"/>
      <c r="AC115" s="625"/>
      <c r="AE115" s="625"/>
      <c r="AF115" s="625"/>
      <c r="AG115" s="625"/>
      <c r="AH115" s="126"/>
      <c r="AI115" s="126"/>
      <c r="AJ115" s="126"/>
      <c r="AK115" s="126"/>
      <c r="AL115" s="126"/>
      <c r="AM115" s="126"/>
      <c r="AN115" s="625"/>
      <c r="AO115" s="625"/>
      <c r="AP115" s="625"/>
    </row>
    <row r="116" spans="1:42" ht="12.75">
      <c r="A116" s="625"/>
      <c r="B116" s="625"/>
      <c r="C116" s="625"/>
      <c r="D116" s="625"/>
      <c r="E116" s="625"/>
      <c r="F116" s="625"/>
      <c r="G116" s="625"/>
      <c r="H116" s="625"/>
      <c r="I116" s="625"/>
      <c r="J116" s="625"/>
      <c r="K116" s="625"/>
      <c r="L116" s="625"/>
      <c r="M116" s="625"/>
      <c r="N116" s="625"/>
      <c r="O116" s="625"/>
      <c r="P116" s="625"/>
      <c r="Q116" s="625"/>
      <c r="R116" s="625"/>
      <c r="S116" s="625"/>
      <c r="T116" s="625"/>
      <c r="U116" s="625"/>
      <c r="V116" s="625"/>
      <c r="W116" s="1300"/>
      <c r="X116" s="625"/>
      <c r="Z116" s="625"/>
      <c r="AA116" s="625"/>
      <c r="AB116" s="625"/>
      <c r="AC116" s="625"/>
      <c r="AE116" s="625"/>
      <c r="AF116" s="625"/>
      <c r="AG116" s="625"/>
      <c r="AH116" s="126"/>
      <c r="AI116" s="126"/>
      <c r="AJ116" s="126"/>
      <c r="AK116" s="126"/>
      <c r="AL116" s="126"/>
      <c r="AM116" s="126"/>
      <c r="AN116" s="625"/>
      <c r="AO116" s="625"/>
      <c r="AP116" s="625"/>
    </row>
    <row r="117" spans="1:42" ht="12.75">
      <c r="A117" s="625"/>
      <c r="B117" s="625"/>
      <c r="C117" s="625"/>
      <c r="D117" s="625"/>
      <c r="E117" s="625"/>
      <c r="F117" s="625"/>
      <c r="G117" s="625"/>
      <c r="H117" s="625"/>
      <c r="I117" s="625"/>
      <c r="J117" s="625"/>
      <c r="K117" s="625"/>
      <c r="L117" s="625"/>
      <c r="M117" s="625"/>
      <c r="N117" s="625"/>
      <c r="O117" s="625"/>
      <c r="P117" s="625"/>
      <c r="Q117" s="625"/>
      <c r="R117" s="625"/>
      <c r="S117" s="625"/>
      <c r="T117" s="625"/>
      <c r="U117" s="625"/>
      <c r="V117" s="625"/>
      <c r="W117" s="1300"/>
      <c r="X117" s="625"/>
      <c r="Z117" s="625"/>
      <c r="AA117" s="625"/>
      <c r="AB117" s="625"/>
      <c r="AC117" s="625"/>
      <c r="AE117" s="625"/>
      <c r="AF117" s="625"/>
      <c r="AG117" s="625"/>
      <c r="AH117" s="126"/>
      <c r="AI117" s="126"/>
      <c r="AJ117" s="126"/>
      <c r="AK117" s="126"/>
      <c r="AL117" s="126"/>
      <c r="AM117" s="126"/>
      <c r="AN117" s="625"/>
      <c r="AO117" s="625"/>
      <c r="AP117" s="625"/>
    </row>
    <row r="118" spans="1:42" ht="12.75">
      <c r="A118" s="625"/>
      <c r="B118" s="625"/>
      <c r="C118" s="625"/>
      <c r="D118" s="625"/>
      <c r="E118" s="625"/>
      <c r="F118" s="625"/>
      <c r="G118" s="625"/>
      <c r="H118" s="625"/>
      <c r="I118" s="625"/>
      <c r="J118" s="625"/>
      <c r="K118" s="625"/>
      <c r="L118" s="625"/>
      <c r="M118" s="625"/>
      <c r="N118" s="625"/>
      <c r="O118" s="625"/>
      <c r="P118" s="625"/>
      <c r="Q118" s="625"/>
      <c r="R118" s="625"/>
      <c r="S118" s="625"/>
      <c r="T118" s="625"/>
      <c r="U118" s="625"/>
      <c r="V118" s="625"/>
      <c r="W118" s="1300"/>
      <c r="X118" s="625"/>
      <c r="Z118" s="625"/>
      <c r="AA118" s="625"/>
      <c r="AB118" s="625"/>
      <c r="AC118" s="625"/>
      <c r="AE118" s="625"/>
      <c r="AF118" s="625"/>
      <c r="AG118" s="625"/>
      <c r="AH118" s="126"/>
      <c r="AI118" s="126"/>
      <c r="AJ118" s="126"/>
      <c r="AK118" s="126"/>
      <c r="AL118" s="126"/>
      <c r="AM118" s="126"/>
      <c r="AN118" s="625"/>
      <c r="AO118" s="625"/>
      <c r="AP118" s="625"/>
    </row>
    <row r="119" spans="1:42" ht="12.75">
      <c r="A119" s="625"/>
      <c r="B119" s="625"/>
      <c r="C119" s="625"/>
      <c r="D119" s="625"/>
      <c r="E119" s="625"/>
      <c r="F119" s="625"/>
      <c r="G119" s="625"/>
      <c r="H119" s="625"/>
      <c r="I119" s="625"/>
      <c r="J119" s="625"/>
      <c r="K119" s="625"/>
      <c r="L119" s="625"/>
      <c r="M119" s="625"/>
      <c r="N119" s="625"/>
      <c r="O119" s="625"/>
      <c r="P119" s="625"/>
      <c r="Q119" s="625"/>
      <c r="R119" s="625"/>
      <c r="S119" s="625"/>
      <c r="T119" s="625"/>
      <c r="U119" s="625"/>
      <c r="V119" s="625"/>
      <c r="W119" s="1300"/>
      <c r="X119" s="625"/>
      <c r="Z119" s="625"/>
      <c r="AA119" s="625"/>
      <c r="AB119" s="625"/>
      <c r="AC119" s="625"/>
      <c r="AE119" s="625"/>
      <c r="AF119" s="625"/>
      <c r="AG119" s="625"/>
      <c r="AH119" s="126"/>
      <c r="AI119" s="126"/>
      <c r="AJ119" s="126"/>
      <c r="AK119" s="126"/>
      <c r="AL119" s="126"/>
      <c r="AM119" s="126"/>
      <c r="AN119" s="625"/>
      <c r="AO119" s="625"/>
      <c r="AP119" s="625"/>
    </row>
    <row r="120" spans="1:42" ht="12.75">
      <c r="A120" s="625"/>
      <c r="B120" s="625"/>
      <c r="C120" s="625"/>
      <c r="D120" s="625"/>
      <c r="E120" s="625"/>
      <c r="F120" s="625"/>
      <c r="G120" s="625"/>
      <c r="H120" s="625"/>
      <c r="I120" s="625"/>
      <c r="J120" s="625"/>
      <c r="K120" s="625"/>
      <c r="L120" s="625"/>
      <c r="M120" s="625"/>
      <c r="N120" s="625"/>
      <c r="O120" s="625"/>
      <c r="P120" s="625"/>
      <c r="Q120" s="625"/>
      <c r="R120" s="625"/>
      <c r="S120" s="625"/>
      <c r="T120" s="625"/>
      <c r="U120" s="625"/>
      <c r="V120" s="625"/>
      <c r="W120" s="1300"/>
      <c r="X120" s="625"/>
      <c r="Z120" s="625"/>
      <c r="AA120" s="625"/>
      <c r="AB120" s="625"/>
      <c r="AC120" s="625"/>
      <c r="AE120" s="625"/>
      <c r="AF120" s="625"/>
      <c r="AG120" s="625"/>
      <c r="AH120" s="126"/>
      <c r="AI120" s="126"/>
      <c r="AJ120" s="126"/>
      <c r="AK120" s="126"/>
      <c r="AL120" s="126"/>
      <c r="AM120" s="126"/>
      <c r="AN120" s="625"/>
      <c r="AO120" s="625"/>
      <c r="AP120" s="625"/>
    </row>
    <row r="121" spans="1:42" ht="12.75">
      <c r="A121" s="625"/>
      <c r="B121" s="625"/>
      <c r="C121" s="625"/>
      <c r="D121" s="625"/>
      <c r="E121" s="625"/>
      <c r="F121" s="625"/>
      <c r="G121" s="625"/>
      <c r="H121" s="625"/>
      <c r="I121" s="625"/>
      <c r="J121" s="625"/>
      <c r="K121" s="625"/>
      <c r="L121" s="625"/>
      <c r="M121" s="625"/>
      <c r="N121" s="625"/>
      <c r="O121" s="625"/>
      <c r="P121" s="625"/>
      <c r="Q121" s="625"/>
      <c r="R121" s="625"/>
      <c r="S121" s="625"/>
      <c r="T121" s="625"/>
      <c r="U121" s="625"/>
      <c r="V121" s="625"/>
      <c r="W121" s="1300"/>
      <c r="X121" s="625"/>
      <c r="Z121" s="625"/>
      <c r="AA121" s="625"/>
      <c r="AB121" s="625"/>
      <c r="AC121" s="625"/>
      <c r="AE121" s="625"/>
      <c r="AF121" s="625"/>
      <c r="AG121" s="625"/>
      <c r="AH121" s="126"/>
      <c r="AI121" s="126"/>
      <c r="AJ121" s="126"/>
      <c r="AK121" s="126"/>
      <c r="AL121" s="126"/>
      <c r="AM121" s="126"/>
      <c r="AN121" s="625"/>
      <c r="AO121" s="625"/>
      <c r="AP121" s="625"/>
    </row>
    <row r="122" spans="1:42" ht="12.75">
      <c r="A122" s="625"/>
      <c r="B122" s="625"/>
      <c r="C122" s="625"/>
      <c r="D122" s="625"/>
      <c r="E122" s="625"/>
      <c r="F122" s="625"/>
      <c r="G122" s="625"/>
      <c r="H122" s="625"/>
      <c r="I122" s="625"/>
      <c r="J122" s="625"/>
      <c r="K122" s="625"/>
      <c r="L122" s="625"/>
      <c r="M122" s="625"/>
      <c r="N122" s="625"/>
      <c r="O122" s="625"/>
      <c r="P122" s="625"/>
      <c r="Q122" s="625"/>
      <c r="R122" s="625"/>
      <c r="S122" s="625"/>
      <c r="T122" s="625"/>
      <c r="U122" s="625"/>
      <c r="V122" s="625"/>
      <c r="W122" s="1300"/>
      <c r="X122" s="625"/>
      <c r="Z122" s="625"/>
      <c r="AA122" s="625"/>
      <c r="AB122" s="625"/>
      <c r="AC122" s="625"/>
      <c r="AE122" s="625"/>
      <c r="AF122" s="625"/>
      <c r="AG122" s="625"/>
      <c r="AH122" s="126"/>
      <c r="AI122" s="126"/>
      <c r="AJ122" s="126"/>
      <c r="AK122" s="126"/>
      <c r="AL122" s="126"/>
      <c r="AM122" s="126"/>
      <c r="AN122" s="625"/>
      <c r="AO122" s="625"/>
      <c r="AP122" s="625"/>
    </row>
    <row r="123" spans="1:42" ht="12.75">
      <c r="A123" s="625"/>
      <c r="B123" s="625"/>
      <c r="C123" s="625"/>
      <c r="D123" s="625"/>
      <c r="E123" s="625"/>
      <c r="F123" s="625"/>
      <c r="G123" s="625"/>
      <c r="H123" s="625"/>
      <c r="I123" s="625"/>
      <c r="J123" s="625"/>
      <c r="K123" s="625"/>
      <c r="L123" s="625"/>
      <c r="M123" s="625"/>
      <c r="N123" s="625"/>
      <c r="O123" s="625"/>
      <c r="P123" s="625"/>
      <c r="Q123" s="625"/>
      <c r="R123" s="625"/>
      <c r="S123" s="625"/>
      <c r="T123" s="625"/>
      <c r="U123" s="625"/>
      <c r="V123" s="625"/>
      <c r="W123" s="1300"/>
      <c r="X123" s="625"/>
      <c r="Z123" s="625"/>
      <c r="AA123" s="625"/>
      <c r="AB123" s="625"/>
      <c r="AC123" s="625"/>
      <c r="AE123" s="625"/>
      <c r="AF123" s="625"/>
      <c r="AG123" s="625"/>
      <c r="AH123" s="126"/>
      <c r="AI123" s="126"/>
      <c r="AJ123" s="126"/>
      <c r="AK123" s="126"/>
      <c r="AL123" s="126"/>
      <c r="AM123" s="126"/>
      <c r="AN123" s="625"/>
      <c r="AO123" s="625"/>
      <c r="AP123" s="625"/>
    </row>
    <row r="124" spans="1:42" ht="12.75">
      <c r="A124" s="625"/>
      <c r="B124" s="625"/>
      <c r="C124" s="625"/>
      <c r="D124" s="625"/>
      <c r="E124" s="625"/>
      <c r="F124" s="625"/>
      <c r="G124" s="625"/>
      <c r="H124" s="625"/>
      <c r="I124" s="625"/>
      <c r="J124" s="625"/>
      <c r="K124" s="625"/>
      <c r="L124" s="625"/>
      <c r="M124" s="625"/>
      <c r="N124" s="625"/>
      <c r="O124" s="625"/>
      <c r="P124" s="625"/>
      <c r="Q124" s="625"/>
      <c r="R124" s="625"/>
      <c r="S124" s="625"/>
      <c r="T124" s="625"/>
      <c r="U124" s="625"/>
      <c r="V124" s="625"/>
      <c r="W124" s="1300"/>
      <c r="X124" s="625"/>
      <c r="Z124" s="625"/>
      <c r="AA124" s="625"/>
      <c r="AB124" s="625"/>
      <c r="AC124" s="625"/>
      <c r="AE124" s="625"/>
      <c r="AF124" s="625"/>
      <c r="AG124" s="625"/>
      <c r="AH124" s="126"/>
      <c r="AI124" s="126"/>
      <c r="AJ124" s="126"/>
      <c r="AK124" s="126"/>
      <c r="AL124" s="126"/>
      <c r="AM124" s="126"/>
      <c r="AN124" s="625"/>
      <c r="AO124" s="625"/>
      <c r="AP124" s="625"/>
    </row>
    <row r="125" spans="1:42" ht="12.75">
      <c r="A125" s="625"/>
      <c r="B125" s="625"/>
      <c r="C125" s="625"/>
      <c r="D125" s="625"/>
      <c r="E125" s="625"/>
      <c r="F125" s="625"/>
      <c r="G125" s="625"/>
      <c r="H125" s="625"/>
      <c r="I125" s="625"/>
      <c r="J125" s="625"/>
      <c r="K125" s="625"/>
      <c r="L125" s="625"/>
      <c r="M125" s="625"/>
      <c r="N125" s="625"/>
      <c r="O125" s="625"/>
      <c r="P125" s="625"/>
      <c r="Q125" s="625"/>
      <c r="R125" s="625"/>
      <c r="S125" s="625"/>
      <c r="T125" s="625"/>
      <c r="U125" s="625"/>
      <c r="V125" s="625"/>
      <c r="W125" s="1300"/>
      <c r="X125" s="625"/>
      <c r="Z125" s="625"/>
      <c r="AA125" s="625"/>
      <c r="AB125" s="625"/>
      <c r="AC125" s="625"/>
      <c r="AE125" s="625"/>
      <c r="AF125" s="625"/>
      <c r="AG125" s="625"/>
      <c r="AH125" s="126"/>
      <c r="AI125" s="126"/>
      <c r="AJ125" s="126"/>
      <c r="AK125" s="126"/>
      <c r="AL125" s="126"/>
      <c r="AM125" s="126"/>
      <c r="AN125" s="625"/>
      <c r="AO125" s="625"/>
      <c r="AP125" s="625"/>
    </row>
    <row r="126" spans="1:42" ht="12.75">
      <c r="A126" s="625"/>
      <c r="B126" s="625"/>
      <c r="C126" s="625"/>
      <c r="D126" s="625"/>
      <c r="E126" s="625"/>
      <c r="F126" s="625"/>
      <c r="G126" s="625"/>
      <c r="H126" s="625"/>
      <c r="I126" s="625"/>
      <c r="J126" s="625"/>
      <c r="K126" s="625"/>
      <c r="L126" s="625"/>
      <c r="M126" s="625"/>
      <c r="N126" s="625"/>
      <c r="O126" s="625"/>
      <c r="P126" s="625"/>
      <c r="Q126" s="625"/>
      <c r="R126" s="625"/>
      <c r="S126" s="625"/>
      <c r="T126" s="625"/>
      <c r="U126" s="625"/>
      <c r="V126" s="625"/>
      <c r="W126" s="1300"/>
      <c r="X126" s="625"/>
      <c r="Z126" s="625"/>
      <c r="AA126" s="625"/>
      <c r="AB126" s="625"/>
      <c r="AC126" s="625"/>
      <c r="AE126" s="625"/>
      <c r="AF126" s="625"/>
      <c r="AG126" s="625"/>
      <c r="AH126" s="126"/>
      <c r="AI126" s="126"/>
      <c r="AJ126" s="126"/>
      <c r="AK126" s="126"/>
      <c r="AL126" s="126"/>
      <c r="AM126" s="126"/>
      <c r="AN126" s="625"/>
      <c r="AO126" s="625"/>
      <c r="AP126" s="625"/>
    </row>
    <row r="127" spans="1:42" ht="12.75">
      <c r="A127" s="625"/>
      <c r="B127" s="625"/>
      <c r="C127" s="625"/>
      <c r="D127" s="625"/>
      <c r="E127" s="625"/>
      <c r="F127" s="625"/>
      <c r="G127" s="625"/>
      <c r="H127" s="625"/>
      <c r="I127" s="625"/>
      <c r="J127" s="625"/>
      <c r="K127" s="625"/>
      <c r="L127" s="625"/>
      <c r="M127" s="625"/>
      <c r="N127" s="625"/>
      <c r="O127" s="625"/>
      <c r="P127" s="625"/>
      <c r="Q127" s="625"/>
      <c r="R127" s="625"/>
      <c r="S127" s="625"/>
      <c r="T127" s="625"/>
      <c r="U127" s="625"/>
      <c r="V127" s="625"/>
      <c r="W127" s="1300"/>
      <c r="X127" s="625"/>
      <c r="Z127" s="625"/>
      <c r="AA127" s="625"/>
      <c r="AB127" s="625"/>
      <c r="AC127" s="625"/>
      <c r="AE127" s="625"/>
      <c r="AF127" s="625"/>
      <c r="AG127" s="625"/>
      <c r="AH127" s="126"/>
      <c r="AI127" s="126"/>
      <c r="AJ127" s="126"/>
      <c r="AK127" s="126"/>
      <c r="AL127" s="126"/>
      <c r="AM127" s="126"/>
      <c r="AN127" s="625"/>
      <c r="AO127" s="625"/>
      <c r="AP127" s="625"/>
    </row>
    <row r="128" spans="1:42" ht="12.75">
      <c r="A128" s="625"/>
      <c r="B128" s="625"/>
      <c r="C128" s="625"/>
      <c r="D128" s="625"/>
      <c r="E128" s="625"/>
      <c r="F128" s="625"/>
      <c r="G128" s="625"/>
      <c r="H128" s="625"/>
      <c r="I128" s="625"/>
      <c r="J128" s="625"/>
      <c r="K128" s="625"/>
      <c r="L128" s="625"/>
      <c r="M128" s="625"/>
      <c r="N128" s="625"/>
      <c r="O128" s="625"/>
      <c r="P128" s="625"/>
      <c r="Q128" s="625"/>
      <c r="R128" s="625"/>
      <c r="S128" s="625"/>
      <c r="T128" s="625"/>
      <c r="U128" s="625"/>
      <c r="V128" s="625"/>
      <c r="W128" s="1300"/>
      <c r="X128" s="625"/>
      <c r="Z128" s="625"/>
      <c r="AA128" s="625"/>
      <c r="AB128" s="625"/>
      <c r="AC128" s="625"/>
      <c r="AE128" s="625"/>
      <c r="AF128" s="625"/>
      <c r="AG128" s="625"/>
      <c r="AH128" s="126"/>
      <c r="AI128" s="126"/>
      <c r="AJ128" s="126"/>
      <c r="AK128" s="126"/>
      <c r="AL128" s="126"/>
      <c r="AM128" s="126"/>
      <c r="AN128" s="625"/>
      <c r="AO128" s="625"/>
      <c r="AP128" s="625"/>
    </row>
    <row r="129" spans="1:42" ht="12.75">
      <c r="A129" s="625"/>
      <c r="B129" s="625"/>
      <c r="C129" s="625"/>
      <c r="D129" s="625"/>
      <c r="E129" s="625"/>
      <c r="F129" s="625"/>
      <c r="G129" s="625"/>
      <c r="H129" s="625"/>
      <c r="I129" s="625"/>
      <c r="J129" s="625"/>
      <c r="K129" s="625"/>
      <c r="L129" s="625"/>
      <c r="M129" s="625"/>
      <c r="N129" s="625"/>
      <c r="O129" s="625"/>
      <c r="P129" s="625"/>
      <c r="Q129" s="625"/>
      <c r="R129" s="625"/>
      <c r="S129" s="625"/>
      <c r="T129" s="625"/>
      <c r="U129" s="625"/>
      <c r="V129" s="625"/>
      <c r="W129" s="1300"/>
      <c r="X129" s="625"/>
      <c r="Z129" s="625"/>
      <c r="AA129" s="625"/>
      <c r="AB129" s="625"/>
      <c r="AC129" s="625"/>
      <c r="AE129" s="625"/>
      <c r="AF129" s="625"/>
      <c r="AG129" s="625"/>
      <c r="AH129" s="126"/>
      <c r="AI129" s="126"/>
      <c r="AJ129" s="126"/>
      <c r="AK129" s="126"/>
      <c r="AL129" s="126"/>
      <c r="AM129" s="126"/>
      <c r="AN129" s="625"/>
      <c r="AO129" s="625"/>
      <c r="AP129" s="625"/>
    </row>
    <row r="130" spans="1:42" ht="12.75">
      <c r="A130" s="625"/>
      <c r="B130" s="625"/>
      <c r="C130" s="625"/>
      <c r="D130" s="625"/>
      <c r="E130" s="625"/>
      <c r="F130" s="625"/>
      <c r="G130" s="625"/>
      <c r="H130" s="625"/>
      <c r="I130" s="625"/>
      <c r="J130" s="625"/>
      <c r="K130" s="625"/>
      <c r="L130" s="625"/>
      <c r="M130" s="625"/>
      <c r="N130" s="625"/>
      <c r="O130" s="625"/>
      <c r="P130" s="625"/>
      <c r="Q130" s="625"/>
      <c r="R130" s="625"/>
      <c r="S130" s="625"/>
      <c r="T130" s="625"/>
      <c r="U130" s="625"/>
      <c r="V130" s="625"/>
      <c r="W130" s="1300"/>
      <c r="X130" s="625"/>
      <c r="Z130" s="625"/>
      <c r="AA130" s="625"/>
      <c r="AB130" s="625"/>
      <c r="AC130" s="625"/>
      <c r="AE130" s="625"/>
      <c r="AF130" s="625"/>
      <c r="AG130" s="625"/>
      <c r="AH130" s="126"/>
      <c r="AI130" s="126"/>
      <c r="AJ130" s="126"/>
      <c r="AK130" s="126"/>
      <c r="AL130" s="126"/>
      <c r="AM130" s="126"/>
      <c r="AN130" s="625"/>
      <c r="AO130" s="625"/>
      <c r="AP130" s="625"/>
    </row>
    <row r="131" spans="1:42" ht="12.75">
      <c r="A131" s="625"/>
      <c r="B131" s="625"/>
      <c r="C131" s="625"/>
      <c r="D131" s="625"/>
      <c r="E131" s="625"/>
      <c r="F131" s="625"/>
      <c r="G131" s="625"/>
      <c r="H131" s="625"/>
      <c r="I131" s="625"/>
      <c r="J131" s="625"/>
      <c r="K131" s="625"/>
      <c r="L131" s="625"/>
      <c r="M131" s="625"/>
      <c r="N131" s="625"/>
      <c r="O131" s="625"/>
      <c r="P131" s="625"/>
      <c r="Q131" s="625"/>
      <c r="R131" s="625"/>
      <c r="S131" s="625"/>
      <c r="T131" s="625"/>
      <c r="U131" s="625"/>
      <c r="V131" s="625"/>
      <c r="W131" s="1300"/>
      <c r="X131" s="625"/>
      <c r="Z131" s="625"/>
      <c r="AA131" s="625"/>
      <c r="AB131" s="625"/>
      <c r="AC131" s="625"/>
      <c r="AE131" s="625"/>
      <c r="AF131" s="625"/>
      <c r="AG131" s="625"/>
      <c r="AH131" s="126"/>
      <c r="AI131" s="126"/>
      <c r="AJ131" s="126"/>
      <c r="AK131" s="126"/>
      <c r="AL131" s="126"/>
      <c r="AM131" s="126"/>
      <c r="AN131" s="625"/>
      <c r="AO131" s="625"/>
      <c r="AP131" s="625"/>
    </row>
    <row r="132" spans="1:42" ht="12.75">
      <c r="A132" s="625"/>
      <c r="B132" s="625"/>
      <c r="C132" s="625"/>
      <c r="D132" s="625"/>
      <c r="E132" s="625"/>
      <c r="F132" s="625"/>
      <c r="G132" s="625"/>
      <c r="H132" s="625"/>
      <c r="I132" s="625"/>
      <c r="J132" s="625"/>
      <c r="K132" s="625"/>
      <c r="L132" s="625"/>
      <c r="M132" s="625"/>
      <c r="N132" s="625"/>
      <c r="O132" s="625"/>
      <c r="P132" s="625"/>
      <c r="Q132" s="625"/>
      <c r="R132" s="625"/>
      <c r="S132" s="625"/>
      <c r="T132" s="625"/>
      <c r="U132" s="625"/>
      <c r="V132" s="625"/>
      <c r="W132" s="1300"/>
      <c r="X132" s="625"/>
      <c r="Z132" s="625"/>
      <c r="AA132" s="625"/>
      <c r="AB132" s="625"/>
      <c r="AC132" s="625"/>
      <c r="AE132" s="625"/>
      <c r="AF132" s="625"/>
      <c r="AG132" s="625"/>
      <c r="AH132" s="126"/>
      <c r="AI132" s="126"/>
      <c r="AJ132" s="126"/>
      <c r="AK132" s="126"/>
      <c r="AL132" s="126"/>
      <c r="AM132" s="126"/>
      <c r="AN132" s="625"/>
      <c r="AO132" s="625"/>
      <c r="AP132" s="625"/>
    </row>
    <row r="133" spans="1:42" ht="12.75">
      <c r="A133" s="625"/>
      <c r="B133" s="625"/>
      <c r="C133" s="625"/>
      <c r="D133" s="625"/>
      <c r="E133" s="625"/>
      <c r="F133" s="625"/>
      <c r="G133" s="625"/>
      <c r="H133" s="625"/>
      <c r="I133" s="625"/>
      <c r="J133" s="625"/>
      <c r="K133" s="625"/>
      <c r="L133" s="625"/>
      <c r="M133" s="625"/>
      <c r="N133" s="625"/>
      <c r="O133" s="625"/>
      <c r="P133" s="625"/>
      <c r="Q133" s="625"/>
      <c r="R133" s="625"/>
      <c r="S133" s="625"/>
      <c r="T133" s="625"/>
      <c r="U133" s="625"/>
      <c r="V133" s="625"/>
      <c r="W133" s="1300"/>
      <c r="X133" s="625"/>
      <c r="Z133" s="625"/>
      <c r="AA133" s="625"/>
      <c r="AB133" s="625"/>
      <c r="AC133" s="625"/>
      <c r="AE133" s="625"/>
      <c r="AF133" s="625"/>
      <c r="AG133" s="625"/>
      <c r="AH133" s="126"/>
      <c r="AI133" s="126"/>
      <c r="AJ133" s="126"/>
      <c r="AK133" s="126"/>
      <c r="AL133" s="126"/>
      <c r="AM133" s="126"/>
      <c r="AN133" s="625"/>
      <c r="AO133" s="625"/>
      <c r="AP133" s="625"/>
    </row>
    <row r="134" spans="1:42" ht="12.75">
      <c r="A134" s="625"/>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1300"/>
      <c r="X134" s="625"/>
      <c r="Z134" s="625"/>
      <c r="AA134" s="625"/>
      <c r="AB134" s="625"/>
      <c r="AC134" s="625"/>
      <c r="AE134" s="625"/>
      <c r="AF134" s="625"/>
      <c r="AG134" s="625"/>
      <c r="AH134" s="126"/>
      <c r="AI134" s="126"/>
      <c r="AJ134" s="126"/>
      <c r="AK134" s="126"/>
      <c r="AL134" s="126"/>
      <c r="AM134" s="126"/>
      <c r="AN134" s="625"/>
      <c r="AO134" s="625"/>
      <c r="AP134" s="625"/>
    </row>
    <row r="135" spans="1:42" ht="12.75">
      <c r="A135" s="625"/>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1300"/>
      <c r="X135" s="625"/>
      <c r="Z135" s="625"/>
      <c r="AA135" s="625"/>
      <c r="AB135" s="625"/>
      <c r="AC135" s="625"/>
      <c r="AE135" s="625"/>
      <c r="AF135" s="625"/>
      <c r="AG135" s="625"/>
      <c r="AH135" s="126"/>
      <c r="AI135" s="126"/>
      <c r="AJ135" s="126"/>
      <c r="AK135" s="126"/>
      <c r="AL135" s="126"/>
      <c r="AM135" s="126"/>
      <c r="AN135" s="625"/>
      <c r="AO135" s="625"/>
      <c r="AP135" s="625"/>
    </row>
    <row r="136" spans="1:42" ht="12.75">
      <c r="A136" s="625"/>
      <c r="B136" s="625"/>
      <c r="C136" s="625"/>
      <c r="D136" s="625"/>
      <c r="E136" s="625"/>
      <c r="F136" s="625"/>
      <c r="G136" s="625"/>
      <c r="H136" s="625"/>
      <c r="I136" s="625"/>
      <c r="J136" s="625"/>
      <c r="K136" s="625"/>
      <c r="L136" s="625"/>
      <c r="M136" s="625"/>
      <c r="N136" s="625"/>
      <c r="O136" s="625"/>
      <c r="P136" s="625"/>
      <c r="Q136" s="625"/>
      <c r="R136" s="625"/>
      <c r="S136" s="625"/>
      <c r="T136" s="625"/>
      <c r="U136" s="625"/>
      <c r="V136" s="625"/>
      <c r="W136" s="1300"/>
      <c r="X136" s="625"/>
      <c r="Z136" s="625"/>
      <c r="AA136" s="625"/>
      <c r="AB136" s="625"/>
      <c r="AC136" s="625"/>
      <c r="AE136" s="625"/>
      <c r="AF136" s="625"/>
      <c r="AG136" s="625"/>
      <c r="AH136" s="126"/>
      <c r="AI136" s="126"/>
      <c r="AJ136" s="126"/>
      <c r="AK136" s="126"/>
      <c r="AL136" s="126"/>
      <c r="AM136" s="126"/>
      <c r="AN136" s="625"/>
      <c r="AO136" s="625"/>
      <c r="AP136" s="625"/>
    </row>
  </sheetData>
  <sheetProtection/>
  <mergeCells count="6">
    <mergeCell ref="C20:Z20"/>
    <mergeCell ref="AE1:AG1"/>
    <mergeCell ref="AN1:AP1"/>
    <mergeCell ref="T4:AB4"/>
    <mergeCell ref="C18:Z18"/>
    <mergeCell ref="C19:Z19"/>
  </mergeCells>
  <conditionalFormatting sqref="D27:S31 U27:V31 Z27:AC31 X27:X31">
    <cfRule type="cellIs" priority="2" dxfId="0" operator="notEqual" stopIfTrue="1">
      <formula>0</formula>
    </cfRule>
  </conditionalFormatting>
  <conditionalFormatting sqref="W27:W31">
    <cfRule type="cellIs" priority="1" dxfId="0" operator="notEqual" stopIfTrue="1">
      <formula>0</formula>
    </cfRule>
  </conditionalFormatting>
  <printOptions/>
  <pageMargins left="0.2362204724409449" right="0.11811023622047245" top="0.1968503937007874" bottom="0.7086614173228347" header="0.15748031496062992" footer="0.2362204724409449"/>
  <pageSetup horizontalDpi="600" verticalDpi="600" orientation="portrait" paperSize="9" scale="71" r:id="rId1"/>
  <headerFooter alignWithMargins="0">
    <oddFooter>&amp;LTelkom SA SOC Limited Condensed Annual Report
&amp;D - &amp;T
&amp;A&amp;RPage &amp;P of &amp;N</oddFooter>
  </headerFooter>
  <colBreaks count="1" manualBreakCount="1">
    <brk id="28" min="1" max="35" man="1"/>
  </colBreaks>
  <ignoredErrors>
    <ignoredError sqref="U9" formulaRange="1"/>
  </ignoredErrors>
</worksheet>
</file>

<file path=xl/worksheets/sheet25.xml><?xml version="1.0" encoding="utf-8"?>
<worksheet xmlns="http://schemas.openxmlformats.org/spreadsheetml/2006/main" xmlns:r="http://schemas.openxmlformats.org/officeDocument/2006/relationships">
  <dimension ref="A1:I165"/>
  <sheetViews>
    <sheetView view="pageBreakPreview" zoomScale="80" zoomScaleSheetLayoutView="80" zoomScalePageLayoutView="0" workbookViewId="0" topLeftCell="A37">
      <selection activeCell="E57" sqref="E57"/>
    </sheetView>
  </sheetViews>
  <sheetFormatPr defaultColWidth="9.140625" defaultRowHeight="12.75"/>
  <cols>
    <col min="1" max="1" width="0.85546875" style="932" customWidth="1"/>
    <col min="2" max="2" width="6.00390625" style="932" customWidth="1"/>
    <col min="3" max="3" width="62.140625" style="933" customWidth="1"/>
    <col min="4" max="4" width="16.7109375" style="932" customWidth="1"/>
    <col min="5" max="5" width="29.28125" style="932" customWidth="1"/>
    <col min="6" max="6" width="0.85546875" style="934" customWidth="1"/>
    <col min="7" max="7" width="30.8515625" style="934" bestFit="1" customWidth="1"/>
    <col min="8" max="16384" width="9.140625" style="934" customWidth="1"/>
  </cols>
  <sheetData>
    <row r="1" spans="2:7" ht="19.5" customHeight="1">
      <c r="B1" s="2274"/>
      <c r="C1" s="2274"/>
      <c r="D1" s="2274"/>
      <c r="E1" s="2274"/>
      <c r="F1" s="2274"/>
      <c r="G1" s="2274"/>
    </row>
    <row r="2" ht="19.5" customHeight="1">
      <c r="B2" s="121" t="s">
        <v>267</v>
      </c>
    </row>
    <row r="3" ht="19.5" customHeight="1">
      <c r="B3" s="518" t="s">
        <v>452</v>
      </c>
    </row>
    <row r="4" spans="1:7" ht="7.5" customHeight="1" thickBot="1">
      <c r="A4" s="935"/>
      <c r="B4" s="936"/>
      <c r="C4" s="937"/>
      <c r="D4" s="938"/>
      <c r="E4" s="939"/>
      <c r="F4" s="939"/>
      <c r="G4" s="939"/>
    </row>
    <row r="5" spans="1:7" ht="10.5" customHeight="1">
      <c r="A5" s="935"/>
      <c r="B5" s="940"/>
      <c r="C5" s="941"/>
      <c r="D5" s="942"/>
      <c r="E5" s="943"/>
      <c r="F5" s="943"/>
      <c r="G5" s="943"/>
    </row>
    <row r="6" spans="1:7" ht="20.25" customHeight="1">
      <c r="A6" s="944"/>
      <c r="B6" s="945" t="s">
        <v>24</v>
      </c>
      <c r="C6" s="946" t="s">
        <v>296</v>
      </c>
      <c r="D6" s="106"/>
      <c r="E6" s="947"/>
      <c r="F6" s="948"/>
      <c r="G6" s="949"/>
    </row>
    <row r="7" spans="1:7" s="948" customFormat="1" ht="12" customHeight="1">
      <c r="A7" s="951"/>
      <c r="B7" s="951"/>
      <c r="C7" s="952"/>
      <c r="D7" s="903"/>
      <c r="E7" s="903"/>
      <c r="F7" s="953"/>
      <c r="G7" s="954"/>
    </row>
    <row r="8" spans="1:7" s="948" customFormat="1" ht="44.25" customHeight="1">
      <c r="A8" s="951"/>
      <c r="B8" s="951"/>
      <c r="C8" s="2284" t="s">
        <v>355</v>
      </c>
      <c r="D8" s="2284"/>
      <c r="E8" s="2284"/>
      <c r="F8" s="2284"/>
      <c r="G8" s="2284"/>
    </row>
    <row r="9" spans="1:7" s="948" customFormat="1" ht="69.75" customHeight="1">
      <c r="A9" s="951"/>
      <c r="B9" s="951"/>
      <c r="C9" s="2284" t="s">
        <v>489</v>
      </c>
      <c r="D9" s="2284"/>
      <c r="E9" s="2284"/>
      <c r="F9" s="2284"/>
      <c r="G9" s="2284"/>
    </row>
    <row r="10" spans="1:7" s="948" customFormat="1" ht="16.5" customHeight="1">
      <c r="A10" s="951"/>
      <c r="B10" s="945" t="s">
        <v>713</v>
      </c>
      <c r="C10" s="956" t="s">
        <v>297</v>
      </c>
      <c r="D10" s="1505" t="s">
        <v>117</v>
      </c>
      <c r="E10" s="957"/>
      <c r="F10" s="953"/>
      <c r="G10" s="954"/>
    </row>
    <row r="11" spans="1:7" s="948" customFormat="1" ht="54" customHeight="1">
      <c r="A11" s="951"/>
      <c r="B11" s="951"/>
      <c r="C11" s="2284" t="s">
        <v>683</v>
      </c>
      <c r="D11" s="2284"/>
      <c r="E11" s="2284"/>
      <c r="F11" s="2284"/>
      <c r="G11" s="2284"/>
    </row>
    <row r="12" spans="1:7" s="948" customFormat="1" ht="48.75" customHeight="1">
      <c r="A12" s="951"/>
      <c r="B12" s="951"/>
      <c r="C12" s="2284" t="s">
        <v>435</v>
      </c>
      <c r="D12" s="2284"/>
      <c r="E12" s="2284"/>
      <c r="F12" s="2284"/>
      <c r="G12" s="2284"/>
    </row>
    <row r="13" spans="1:7" s="948" customFormat="1" ht="32.25" customHeight="1">
      <c r="A13" s="951"/>
      <c r="B13" s="951"/>
      <c r="C13" s="2284" t="s">
        <v>490</v>
      </c>
      <c r="D13" s="2284"/>
      <c r="E13" s="2284"/>
      <c r="F13" s="2284"/>
      <c r="G13" s="2284"/>
    </row>
    <row r="14" spans="1:7" s="948" customFormat="1" ht="20.25" customHeight="1">
      <c r="A14" s="951"/>
      <c r="B14" s="945" t="s">
        <v>714</v>
      </c>
      <c r="C14" s="740" t="s">
        <v>298</v>
      </c>
      <c r="D14" s="958"/>
      <c r="E14" s="958"/>
      <c r="F14" s="958"/>
      <c r="G14" s="1143"/>
    </row>
    <row r="15" spans="1:7" s="948" customFormat="1" ht="46.5" customHeight="1">
      <c r="A15" s="951"/>
      <c r="B15" s="945"/>
      <c r="C15" s="2284" t="s">
        <v>734</v>
      </c>
      <c r="D15" s="2291"/>
      <c r="E15" s="2291"/>
      <c r="F15" s="2291"/>
      <c r="G15" s="2291"/>
    </row>
    <row r="16" spans="1:7" s="948" customFormat="1" ht="41.25" customHeight="1">
      <c r="A16" s="951"/>
      <c r="B16" s="951"/>
      <c r="C16" s="2292" t="s">
        <v>299</v>
      </c>
      <c r="D16" s="2292"/>
      <c r="E16" s="2292"/>
      <c r="F16" s="2292"/>
      <c r="G16" s="1144"/>
    </row>
    <row r="17" spans="1:7" s="948" customFormat="1" ht="3.75" customHeight="1" thickBot="1">
      <c r="A17" s="951"/>
      <c r="B17" s="951"/>
      <c r="C17" s="996"/>
      <c r="D17" s="996"/>
      <c r="E17" s="996"/>
      <c r="F17" s="996"/>
      <c r="G17" s="1144"/>
    </row>
    <row r="18" spans="1:7" s="948" customFormat="1" ht="18.75" customHeight="1">
      <c r="A18" s="951"/>
      <c r="B18" s="951"/>
      <c r="C18" s="2263" t="s">
        <v>313</v>
      </c>
      <c r="D18" s="1896" t="s">
        <v>432</v>
      </c>
      <c r="E18" s="2263" t="s">
        <v>317</v>
      </c>
      <c r="F18" s="2265"/>
      <c r="G18" s="2263" t="s">
        <v>320</v>
      </c>
    </row>
    <row r="19" spans="1:7" s="948" customFormat="1" ht="18" customHeight="1">
      <c r="A19" s="951"/>
      <c r="B19" s="951"/>
      <c r="C19" s="2264"/>
      <c r="D19" s="1897" t="s">
        <v>491</v>
      </c>
      <c r="E19" s="2264"/>
      <c r="F19" s="2266"/>
      <c r="G19" s="2264"/>
    </row>
    <row r="20" spans="1:7" s="948" customFormat="1" ht="18" customHeight="1" thickBot="1">
      <c r="A20" s="951"/>
      <c r="B20" s="951"/>
      <c r="C20" s="1888"/>
      <c r="D20" s="1898" t="s">
        <v>51</v>
      </c>
      <c r="E20" s="1888"/>
      <c r="F20" s="1889"/>
      <c r="G20" s="1888"/>
    </row>
    <row r="21" spans="1:7" s="948" customFormat="1" ht="46.5" customHeight="1" thickBot="1">
      <c r="A21" s="951"/>
      <c r="B21" s="951"/>
      <c r="C21" s="1890" t="s">
        <v>314</v>
      </c>
      <c r="D21" s="1895">
        <v>6767</v>
      </c>
      <c r="E21" s="2276" t="s">
        <v>318</v>
      </c>
      <c r="F21" s="2277"/>
      <c r="G21" s="2167" t="s">
        <v>321</v>
      </c>
    </row>
    <row r="22" spans="1:7" s="948" customFormat="1" ht="19.5" customHeight="1">
      <c r="A22" s="951"/>
      <c r="B22" s="951"/>
      <c r="C22" s="2298" t="s">
        <v>315</v>
      </c>
      <c r="D22" s="2285">
        <v>-316</v>
      </c>
      <c r="E22" s="2279" t="s">
        <v>319</v>
      </c>
      <c r="F22" s="2280"/>
      <c r="G22" s="2156" t="s">
        <v>322</v>
      </c>
    </row>
    <row r="23" spans="1:7" s="948" customFormat="1" ht="27.75" customHeight="1">
      <c r="A23" s="951"/>
      <c r="B23" s="951"/>
      <c r="C23" s="2299"/>
      <c r="D23" s="2286"/>
      <c r="E23" s="2281"/>
      <c r="F23" s="2282"/>
      <c r="G23" s="2159" t="s">
        <v>323</v>
      </c>
    </row>
    <row r="24" spans="1:7" s="948" customFormat="1" ht="17.25" customHeight="1" thickBot="1">
      <c r="A24" s="951"/>
      <c r="B24" s="951"/>
      <c r="C24" s="2300"/>
      <c r="D24" s="2287"/>
      <c r="E24" s="2276"/>
      <c r="F24" s="2283"/>
      <c r="G24" s="2157" t="s">
        <v>330</v>
      </c>
    </row>
    <row r="25" spans="1:7" s="948" customFormat="1" ht="27.75" customHeight="1">
      <c r="A25" s="951"/>
      <c r="B25" s="951"/>
      <c r="C25" s="1885" t="s">
        <v>316</v>
      </c>
      <c r="D25" s="2067">
        <v>-5569</v>
      </c>
      <c r="E25" s="2279" t="s">
        <v>349</v>
      </c>
      <c r="F25" s="2280"/>
      <c r="G25" s="2156" t="s">
        <v>323</v>
      </c>
    </row>
    <row r="26" spans="1:7" s="948" customFormat="1" ht="16.5" customHeight="1" thickBot="1">
      <c r="A26" s="951"/>
      <c r="B26" s="951"/>
      <c r="C26" s="1886"/>
      <c r="D26" s="1892"/>
      <c r="E26" s="2276"/>
      <c r="F26" s="2283"/>
      <c r="G26" s="2157" t="s">
        <v>330</v>
      </c>
    </row>
    <row r="27" spans="1:7" s="948" customFormat="1" ht="3.75" customHeight="1">
      <c r="A27" s="951"/>
      <c r="B27" s="951" t="s">
        <v>383</v>
      </c>
      <c r="C27" s="998"/>
      <c r="D27" s="996"/>
      <c r="E27" s="996"/>
      <c r="F27" s="996"/>
      <c r="G27" s="1144"/>
    </row>
    <row r="28" spans="1:7" s="948" customFormat="1" ht="60.75" customHeight="1">
      <c r="A28" s="951"/>
      <c r="B28" s="951"/>
      <c r="C28" s="2293" t="s">
        <v>433</v>
      </c>
      <c r="D28" s="2294"/>
      <c r="E28" s="2293"/>
      <c r="F28" s="2293"/>
      <c r="G28" s="2293"/>
    </row>
    <row r="29" spans="1:7" s="948" customFormat="1" ht="46.5" customHeight="1">
      <c r="A29" s="951"/>
      <c r="B29" s="951"/>
      <c r="C29" s="2293" t="s">
        <v>324</v>
      </c>
      <c r="D29" s="2293"/>
      <c r="E29" s="2293"/>
      <c r="F29" s="2293"/>
      <c r="G29" s="2293"/>
    </row>
    <row r="30" spans="1:7" s="948" customFormat="1" ht="30.75" customHeight="1">
      <c r="A30" s="951"/>
      <c r="B30" s="951"/>
      <c r="C30" s="2293" t="s">
        <v>328</v>
      </c>
      <c r="D30" s="2293"/>
      <c r="E30" s="2293"/>
      <c r="F30" s="2293"/>
      <c r="G30" s="2293"/>
    </row>
    <row r="31" spans="1:7" s="948" customFormat="1" ht="30.75" customHeight="1">
      <c r="A31" s="951"/>
      <c r="B31" s="951"/>
      <c r="C31" s="2293" t="s">
        <v>300</v>
      </c>
      <c r="D31" s="2293"/>
      <c r="E31" s="2293"/>
      <c r="F31" s="2293"/>
      <c r="G31" s="2293"/>
    </row>
    <row r="32" spans="1:7" s="948" customFormat="1" ht="16.5" customHeight="1">
      <c r="A32" s="951"/>
      <c r="B32" s="945" t="s">
        <v>715</v>
      </c>
      <c r="C32" s="2295" t="s">
        <v>301</v>
      </c>
      <c r="D32" s="2295"/>
      <c r="E32" s="2295"/>
      <c r="F32" s="953"/>
      <c r="G32" s="954"/>
    </row>
    <row r="33" spans="1:7" s="948" customFormat="1" ht="17.25" customHeight="1">
      <c r="A33" s="951"/>
      <c r="B33" s="951"/>
      <c r="C33" s="2301" t="s">
        <v>348</v>
      </c>
      <c r="D33" s="2301"/>
      <c r="E33" s="2301"/>
      <c r="F33" s="2301"/>
      <c r="G33" s="2301"/>
    </row>
    <row r="34" spans="1:7" s="948" customFormat="1" ht="15" customHeight="1">
      <c r="A34" s="951"/>
      <c r="B34" s="951"/>
      <c r="C34" s="2296" t="s">
        <v>302</v>
      </c>
      <c r="D34" s="2296"/>
      <c r="E34" s="2296"/>
      <c r="F34" s="953"/>
      <c r="G34" s="954"/>
    </row>
    <row r="35" spans="1:7" s="948" customFormat="1" ht="18" customHeight="1">
      <c r="A35" s="951"/>
      <c r="B35" s="951"/>
      <c r="C35" s="959" t="s">
        <v>303</v>
      </c>
      <c r="D35" s="959"/>
      <c r="E35" s="960"/>
      <c r="F35" s="953"/>
      <c r="G35" s="954"/>
    </row>
    <row r="36" spans="1:7" s="948" customFormat="1" ht="18.75" customHeight="1">
      <c r="A36" s="951"/>
      <c r="B36" s="951"/>
      <c r="C36" s="2297" t="s">
        <v>304</v>
      </c>
      <c r="D36" s="2297"/>
      <c r="E36" s="2297"/>
      <c r="F36" s="953"/>
      <c r="G36" s="954"/>
    </row>
    <row r="37" spans="1:7" s="948" customFormat="1" ht="19.5" customHeight="1">
      <c r="A37" s="961"/>
      <c r="B37" s="1861"/>
      <c r="C37" s="959" t="s">
        <v>305</v>
      </c>
      <c r="D37" s="959"/>
      <c r="E37" s="959"/>
      <c r="F37" s="959"/>
      <c r="G37" s="959"/>
    </row>
    <row r="38" spans="1:7" ht="3" customHeight="1">
      <c r="A38" s="944"/>
      <c r="B38" s="961"/>
      <c r="C38" s="962"/>
      <c r="D38" s="963"/>
      <c r="E38" s="963"/>
      <c r="F38" s="963"/>
      <c r="G38" s="963"/>
    </row>
    <row r="39" spans="1:7" ht="19.5" customHeight="1">
      <c r="A39" s="944"/>
      <c r="B39" s="961"/>
      <c r="C39" s="962"/>
      <c r="D39" s="2288" t="s">
        <v>372</v>
      </c>
      <c r="E39" s="2272" t="s">
        <v>492</v>
      </c>
      <c r="F39" s="2273"/>
      <c r="G39" s="2158" t="s">
        <v>436</v>
      </c>
    </row>
    <row r="40" spans="1:7" ht="14.25" customHeight="1">
      <c r="A40" s="944"/>
      <c r="B40" s="961"/>
      <c r="C40" s="962"/>
      <c r="D40" s="2288"/>
      <c r="E40" s="2168" t="s">
        <v>51</v>
      </c>
      <c r="F40" s="1541"/>
      <c r="G40" s="2169" t="s">
        <v>51</v>
      </c>
    </row>
    <row r="41" spans="1:7" ht="19.5" customHeight="1">
      <c r="A41" s="944"/>
      <c r="B41" s="961"/>
      <c r="C41" s="964" t="s">
        <v>308</v>
      </c>
      <c r="D41" s="963"/>
      <c r="E41" s="963"/>
      <c r="F41" s="963"/>
      <c r="G41" s="963"/>
    </row>
    <row r="42" spans="1:7" ht="19.5" customHeight="1">
      <c r="A42" s="944"/>
      <c r="B42" s="961"/>
      <c r="C42" s="1215" t="s">
        <v>373</v>
      </c>
      <c r="D42" s="1219" t="s">
        <v>307</v>
      </c>
      <c r="E42" s="2268">
        <v>2235</v>
      </c>
      <c r="F42" s="2268"/>
      <c r="G42" s="2155">
        <v>2227</v>
      </c>
    </row>
    <row r="43" spans="1:7" ht="19.5" customHeight="1">
      <c r="A43" s="944"/>
      <c r="B43" s="961"/>
      <c r="C43" s="1215" t="s">
        <v>735</v>
      </c>
      <c r="D43" s="1219" t="s">
        <v>626</v>
      </c>
      <c r="E43" s="2270">
        <v>13</v>
      </c>
      <c r="F43" s="2271"/>
      <c r="G43" s="2155">
        <v>0</v>
      </c>
    </row>
    <row r="44" spans="1:7" ht="19.5" customHeight="1">
      <c r="A44" s="944"/>
      <c r="B44" s="961"/>
      <c r="C44" s="1215" t="s">
        <v>309</v>
      </c>
      <c r="D44" s="1219" t="s">
        <v>307</v>
      </c>
      <c r="E44" s="2268">
        <v>21</v>
      </c>
      <c r="F44" s="2268"/>
      <c r="G44" s="2155">
        <v>70</v>
      </c>
    </row>
    <row r="45" spans="1:7" ht="19.5" customHeight="1">
      <c r="A45" s="944"/>
      <c r="B45" s="961"/>
      <c r="C45" s="1215" t="s">
        <v>570</v>
      </c>
      <c r="D45" s="1219" t="s">
        <v>307</v>
      </c>
      <c r="E45" s="2270">
        <v>39</v>
      </c>
      <c r="F45" s="2271"/>
      <c r="G45" s="2036">
        <v>0</v>
      </c>
    </row>
    <row r="46" spans="1:7" ht="19.5" customHeight="1">
      <c r="A46" s="944"/>
      <c r="B46" s="961"/>
      <c r="C46" s="1215" t="s">
        <v>625</v>
      </c>
      <c r="D46" s="1219" t="s">
        <v>307</v>
      </c>
      <c r="E46" s="2270">
        <v>35</v>
      </c>
      <c r="F46" s="2271"/>
      <c r="G46" s="1982">
        <v>0</v>
      </c>
    </row>
    <row r="47" spans="1:7" ht="19.5" customHeight="1">
      <c r="A47" s="944"/>
      <c r="B47" s="961"/>
      <c r="C47" s="1215" t="s">
        <v>343</v>
      </c>
      <c r="D47" s="1219" t="s">
        <v>307</v>
      </c>
      <c r="E47" s="2268">
        <v>43</v>
      </c>
      <c r="F47" s="2268"/>
      <c r="G47" s="2155">
        <v>5</v>
      </c>
    </row>
    <row r="48" spans="1:7" ht="19.5" customHeight="1">
      <c r="A48" s="944"/>
      <c r="B48" s="961"/>
      <c r="C48" s="1215" t="s">
        <v>310</v>
      </c>
      <c r="D48" s="1219" t="s">
        <v>307</v>
      </c>
      <c r="E48" s="2268">
        <v>38</v>
      </c>
      <c r="F48" s="2268"/>
      <c r="G48" s="2155">
        <v>99</v>
      </c>
    </row>
    <row r="49" spans="1:7" ht="17.25" customHeight="1">
      <c r="A49" s="944"/>
      <c r="B49" s="961"/>
      <c r="C49" s="1216" t="s">
        <v>311</v>
      </c>
      <c r="D49" s="1220"/>
      <c r="E49" s="1220"/>
      <c r="F49" s="1218"/>
      <c r="G49" s="1221"/>
    </row>
    <row r="50" spans="1:7" ht="19.5" customHeight="1">
      <c r="A50" s="944"/>
      <c r="B50" s="961"/>
      <c r="C50" s="1215" t="s">
        <v>312</v>
      </c>
      <c r="D50" s="1219" t="s">
        <v>307</v>
      </c>
      <c r="E50" s="2269">
        <v>-7</v>
      </c>
      <c r="F50" s="2269"/>
      <c r="G50" s="2154">
        <v>-1</v>
      </c>
    </row>
    <row r="51" spans="1:7" ht="19.5" customHeight="1">
      <c r="A51" s="944"/>
      <c r="B51" s="961"/>
      <c r="C51" s="1215" t="s">
        <v>343</v>
      </c>
      <c r="D51" s="1219" t="s">
        <v>307</v>
      </c>
      <c r="E51" s="2269">
        <v>-293</v>
      </c>
      <c r="F51" s="2269"/>
      <c r="G51" s="2154">
        <v>-170</v>
      </c>
    </row>
    <row r="52" spans="1:7" ht="17.25" customHeight="1">
      <c r="A52" s="944"/>
      <c r="B52" s="961"/>
      <c r="C52" s="1215" t="s">
        <v>309</v>
      </c>
      <c r="D52" s="1219" t="s">
        <v>307</v>
      </c>
      <c r="E52" s="2269">
        <v>-155</v>
      </c>
      <c r="F52" s="2269"/>
      <c r="G52" s="2154">
        <v>-14</v>
      </c>
    </row>
    <row r="53" spans="1:7" ht="17.25" customHeight="1">
      <c r="A53" s="944"/>
      <c r="B53" s="961"/>
      <c r="C53" s="1216" t="s">
        <v>327</v>
      </c>
      <c r="D53" s="1221"/>
      <c r="E53" s="1221"/>
      <c r="F53" s="1222"/>
      <c r="G53" s="1221"/>
    </row>
    <row r="54" spans="1:7" ht="19.5" customHeight="1">
      <c r="A54" s="944"/>
      <c r="B54" s="961"/>
      <c r="C54" s="1217" t="s">
        <v>374</v>
      </c>
      <c r="D54" s="1223"/>
      <c r="E54" s="2267">
        <v>-5569</v>
      </c>
      <c r="F54" s="2267"/>
      <c r="G54" s="2154">
        <v>-5312</v>
      </c>
    </row>
    <row r="55" spans="1:7" ht="19.5" customHeight="1">
      <c r="A55" s="944"/>
      <c r="B55" s="961"/>
      <c r="C55" s="1215" t="s">
        <v>375</v>
      </c>
      <c r="D55" s="1219" t="s">
        <v>306</v>
      </c>
      <c r="E55" s="2267">
        <v>-2161.5</v>
      </c>
      <c r="F55" s="2267"/>
      <c r="G55" s="2154">
        <v>-3355</v>
      </c>
    </row>
    <row r="56" spans="1:7" ht="19.5" customHeight="1">
      <c r="A56" s="944"/>
      <c r="B56" s="961"/>
      <c r="C56" s="1215" t="s">
        <v>376</v>
      </c>
      <c r="D56" s="1219" t="s">
        <v>307</v>
      </c>
      <c r="E56" s="2267">
        <v>-3406.5</v>
      </c>
      <c r="F56" s="2267"/>
      <c r="G56" s="2154">
        <v>-1957</v>
      </c>
    </row>
    <row r="57" spans="1:5" s="948" customFormat="1" ht="15">
      <c r="A57" s="955"/>
      <c r="B57" s="968"/>
      <c r="C57" s="967"/>
      <c r="D57" s="966"/>
      <c r="E57" s="966"/>
    </row>
    <row r="58" spans="1:5" s="948" customFormat="1" ht="15">
      <c r="A58" s="955"/>
      <c r="B58" s="968"/>
      <c r="C58" s="969"/>
      <c r="D58" s="966"/>
      <c r="E58" s="966"/>
    </row>
    <row r="59" spans="2:7" ht="15">
      <c r="B59" s="965"/>
      <c r="C59" s="970"/>
      <c r="D59" s="971"/>
      <c r="E59" s="971"/>
      <c r="G59" s="949"/>
    </row>
    <row r="60" spans="3:7" ht="15">
      <c r="C60" s="970"/>
      <c r="D60" s="971"/>
      <c r="E60" s="971"/>
      <c r="G60" s="949"/>
    </row>
    <row r="61" spans="3:7" ht="15">
      <c r="C61" s="970"/>
      <c r="D61" s="971"/>
      <c r="E61" s="971"/>
      <c r="G61" s="949"/>
    </row>
    <row r="62" spans="3:7" ht="15">
      <c r="C62" s="970"/>
      <c r="D62" s="971"/>
      <c r="E62" s="971"/>
      <c r="G62" s="949"/>
    </row>
    <row r="63" spans="2:7" ht="26.25" customHeight="1">
      <c r="B63" s="945"/>
      <c r="C63" s="950"/>
      <c r="D63" s="106"/>
      <c r="E63" s="947"/>
      <c r="G63" s="949"/>
    </row>
    <row r="64" spans="2:7" ht="26.25" customHeight="1">
      <c r="B64" s="945"/>
      <c r="C64" s="972"/>
      <c r="D64" s="106"/>
      <c r="E64" s="947"/>
      <c r="G64" s="949"/>
    </row>
    <row r="65" spans="2:7" ht="72" customHeight="1">
      <c r="B65" s="945"/>
      <c r="C65" s="2275"/>
      <c r="D65" s="2275"/>
      <c r="E65" s="2275"/>
      <c r="G65" s="949"/>
    </row>
    <row r="66" spans="2:7" ht="3" customHeight="1">
      <c r="B66" s="945"/>
      <c r="C66" s="950"/>
      <c r="D66" s="106"/>
      <c r="E66" s="947"/>
      <c r="G66" s="949"/>
    </row>
    <row r="67" spans="2:7" ht="26.25" customHeight="1">
      <c r="B67" s="973"/>
      <c r="C67" s="972"/>
      <c r="D67" s="106"/>
      <c r="E67" s="947"/>
      <c r="G67" s="949"/>
    </row>
    <row r="68" spans="2:7" ht="44.25" customHeight="1">
      <c r="B68" s="973"/>
      <c r="C68" s="2278"/>
      <c r="D68" s="2278"/>
      <c r="E68" s="2278"/>
      <c r="G68" s="949"/>
    </row>
    <row r="69" spans="2:7" ht="3" customHeight="1">
      <c r="B69" s="973"/>
      <c r="C69" s="950"/>
      <c r="D69" s="106"/>
      <c r="E69" s="947"/>
      <c r="G69" s="949"/>
    </row>
    <row r="70" spans="2:7" ht="26.25" customHeight="1">
      <c r="B70" s="974"/>
      <c r="C70" s="975"/>
      <c r="D70" s="976"/>
      <c r="E70" s="976"/>
      <c r="G70" s="949"/>
    </row>
    <row r="71" spans="2:7" ht="32.25" customHeight="1">
      <c r="B71" s="974"/>
      <c r="C71" s="2278"/>
      <c r="D71" s="2278"/>
      <c r="E71" s="2278"/>
      <c r="G71" s="949"/>
    </row>
    <row r="72" spans="2:7" ht="2.25" customHeight="1">
      <c r="B72" s="974"/>
      <c r="C72" s="977"/>
      <c r="D72" s="976"/>
      <c r="E72" s="976"/>
      <c r="G72" s="949"/>
    </row>
    <row r="73" spans="2:7" ht="26.25" customHeight="1">
      <c r="B73" s="110"/>
      <c r="C73" s="978"/>
      <c r="D73" s="979"/>
      <c r="E73" s="980"/>
      <c r="G73" s="949"/>
    </row>
    <row r="74" spans="2:7" ht="42" customHeight="1">
      <c r="B74" s="110"/>
      <c r="C74" s="2289"/>
      <c r="D74" s="2290"/>
      <c r="E74" s="2290"/>
      <c r="G74" s="949"/>
    </row>
    <row r="75" spans="2:7" ht="15.75" thickBot="1">
      <c r="B75" s="108"/>
      <c r="C75" s="981"/>
      <c r="D75" s="982"/>
      <c r="E75" s="983"/>
      <c r="G75" s="949"/>
    </row>
    <row r="76" spans="3:7" ht="15">
      <c r="C76" s="970"/>
      <c r="D76" s="984"/>
      <c r="E76" s="984"/>
      <c r="G76" s="949"/>
    </row>
    <row r="77" spans="3:7" ht="15">
      <c r="C77" s="970"/>
      <c r="D77" s="984"/>
      <c r="E77" s="984"/>
      <c r="G77" s="949"/>
    </row>
    <row r="78" spans="3:7" ht="15">
      <c r="C78" s="970"/>
      <c r="D78" s="984"/>
      <c r="E78" s="984"/>
      <c r="G78" s="949"/>
    </row>
    <row r="79" spans="3:7" ht="15">
      <c r="C79" s="970"/>
      <c r="D79" s="985"/>
      <c r="E79" s="984"/>
      <c r="G79" s="949"/>
    </row>
    <row r="80" spans="3:7" ht="15">
      <c r="C80" s="970"/>
      <c r="D80" s="974"/>
      <c r="E80" s="984"/>
      <c r="G80" s="949"/>
    </row>
    <row r="81" spans="3:7" ht="15">
      <c r="C81" s="970"/>
      <c r="D81" s="974"/>
      <c r="E81" s="984"/>
      <c r="G81" s="949"/>
    </row>
    <row r="82" spans="3:7" ht="15">
      <c r="C82" s="970"/>
      <c r="D82" s="984"/>
      <c r="E82" s="984"/>
      <c r="G82" s="949"/>
    </row>
    <row r="83" spans="3:7" ht="15">
      <c r="C83" s="970"/>
      <c r="D83" s="984"/>
      <c r="E83" s="984"/>
      <c r="G83" s="949"/>
    </row>
    <row r="84" spans="3:7" ht="15">
      <c r="C84" s="970"/>
      <c r="D84" s="984"/>
      <c r="E84" s="984"/>
      <c r="G84" s="949"/>
    </row>
    <row r="85" spans="2:7" ht="15">
      <c r="B85" s="965"/>
      <c r="D85" s="933"/>
      <c r="E85" s="933"/>
      <c r="F85" s="986"/>
      <c r="G85" s="933"/>
    </row>
    <row r="86" spans="2:7" ht="15.75">
      <c r="B86" s="987"/>
      <c r="D86" s="933"/>
      <c r="E86" s="933"/>
      <c r="F86" s="988"/>
      <c r="G86" s="933"/>
    </row>
    <row r="87" spans="2:9" ht="15">
      <c r="B87" s="989"/>
      <c r="D87" s="933"/>
      <c r="E87" s="933"/>
      <c r="F87" s="990"/>
      <c r="G87" s="933"/>
      <c r="H87" s="949"/>
      <c r="I87" s="949"/>
    </row>
    <row r="88" spans="2:9" ht="15">
      <c r="B88" s="989"/>
      <c r="D88" s="933"/>
      <c r="E88" s="933"/>
      <c r="F88" s="991"/>
      <c r="G88" s="933"/>
      <c r="H88" s="949"/>
      <c r="I88" s="949"/>
    </row>
    <row r="89" spans="2:9" ht="15">
      <c r="B89" s="989"/>
      <c r="D89" s="933"/>
      <c r="E89" s="933"/>
      <c r="F89" s="992"/>
      <c r="G89" s="933"/>
      <c r="H89" s="949"/>
      <c r="I89" s="949"/>
    </row>
    <row r="90" spans="4:7" ht="15">
      <c r="D90" s="933"/>
      <c r="E90" s="933"/>
      <c r="F90" s="986"/>
      <c r="G90" s="933"/>
    </row>
    <row r="91" spans="2:7" ht="15.75">
      <c r="B91" s="987"/>
      <c r="D91" s="933"/>
      <c r="E91" s="933"/>
      <c r="F91" s="993"/>
      <c r="G91" s="933"/>
    </row>
    <row r="92" spans="2:9" ht="15">
      <c r="B92" s="989"/>
      <c r="D92" s="933"/>
      <c r="E92" s="933"/>
      <c r="F92" s="990"/>
      <c r="G92" s="933"/>
      <c r="H92" s="949"/>
      <c r="I92" s="949"/>
    </row>
    <row r="93" spans="2:9" ht="15">
      <c r="B93" s="989"/>
      <c r="D93" s="933"/>
      <c r="E93" s="933"/>
      <c r="F93" s="992"/>
      <c r="G93" s="933"/>
      <c r="H93" s="949"/>
      <c r="I93" s="949"/>
    </row>
    <row r="94" spans="2:9" ht="15">
      <c r="B94" s="989"/>
      <c r="D94" s="933"/>
      <c r="E94" s="933"/>
      <c r="F94" s="992"/>
      <c r="G94" s="933"/>
      <c r="H94" s="949"/>
      <c r="I94" s="949"/>
    </row>
    <row r="95" spans="2:9" ht="15">
      <c r="B95" s="989"/>
      <c r="D95" s="933"/>
      <c r="E95" s="933"/>
      <c r="F95" s="991"/>
      <c r="G95" s="933"/>
      <c r="H95" s="949"/>
      <c r="I95" s="949"/>
    </row>
    <row r="96" spans="2:9" ht="15">
      <c r="B96" s="989"/>
      <c r="D96" s="933"/>
      <c r="E96" s="933"/>
      <c r="F96" s="992"/>
      <c r="G96" s="933"/>
      <c r="H96" s="949"/>
      <c r="I96" s="949"/>
    </row>
    <row r="97" spans="4:7" ht="15">
      <c r="D97" s="933"/>
      <c r="E97" s="933"/>
      <c r="F97" s="986"/>
      <c r="G97" s="933"/>
    </row>
    <row r="98" spans="2:7" ht="15.75">
      <c r="B98" s="987"/>
      <c r="D98" s="933"/>
      <c r="E98" s="933"/>
      <c r="F98" s="993"/>
      <c r="G98" s="933"/>
    </row>
    <row r="99" spans="2:9" ht="15">
      <c r="B99" s="989"/>
      <c r="D99" s="933"/>
      <c r="E99" s="933"/>
      <c r="F99" s="990"/>
      <c r="G99" s="933"/>
      <c r="H99" s="949"/>
      <c r="I99" s="949"/>
    </row>
    <row r="100" spans="2:9" ht="15">
      <c r="B100" s="989"/>
      <c r="D100" s="933"/>
      <c r="E100" s="933"/>
      <c r="F100" s="991"/>
      <c r="G100" s="933"/>
      <c r="H100" s="949"/>
      <c r="I100" s="949"/>
    </row>
    <row r="101" spans="2:9" ht="15">
      <c r="B101" s="989"/>
      <c r="D101" s="933"/>
      <c r="E101" s="933"/>
      <c r="F101" s="992"/>
      <c r="G101" s="933"/>
      <c r="H101" s="949"/>
      <c r="I101" s="949"/>
    </row>
    <row r="102" spans="4:7" ht="15">
      <c r="D102" s="933"/>
      <c r="E102" s="933"/>
      <c r="F102" s="932"/>
      <c r="G102" s="933"/>
    </row>
    <row r="103" spans="2:7" ht="15.75">
      <c r="B103" s="987"/>
      <c r="D103" s="933"/>
      <c r="E103" s="933"/>
      <c r="F103" s="993"/>
      <c r="G103" s="933"/>
    </row>
    <row r="104" spans="2:9" ht="15">
      <c r="B104" s="989"/>
      <c r="D104" s="933"/>
      <c r="E104" s="933"/>
      <c r="F104" s="990"/>
      <c r="G104" s="933"/>
      <c r="H104" s="949"/>
      <c r="I104" s="949"/>
    </row>
    <row r="105" spans="2:9" ht="15">
      <c r="B105" s="989"/>
      <c r="D105" s="933"/>
      <c r="E105" s="933"/>
      <c r="F105" s="992"/>
      <c r="G105" s="933"/>
      <c r="H105" s="949"/>
      <c r="I105" s="949"/>
    </row>
    <row r="106" spans="2:9" ht="15">
      <c r="B106" s="989"/>
      <c r="D106" s="933"/>
      <c r="E106" s="933"/>
      <c r="F106" s="991"/>
      <c r="G106" s="933"/>
      <c r="H106" s="949"/>
      <c r="I106" s="949"/>
    </row>
    <row r="107" ht="15">
      <c r="G107" s="949"/>
    </row>
    <row r="108" ht="15">
      <c r="G108" s="949"/>
    </row>
    <row r="109" ht="15">
      <c r="G109" s="949"/>
    </row>
    <row r="110" ht="15">
      <c r="G110" s="949"/>
    </row>
    <row r="111" ht="15">
      <c r="G111" s="949"/>
    </row>
    <row r="112" ht="15">
      <c r="G112" s="949"/>
    </row>
    <row r="113" ht="15">
      <c r="G113" s="949"/>
    </row>
    <row r="114" ht="15">
      <c r="G114" s="949"/>
    </row>
    <row r="115" ht="15">
      <c r="G115" s="949"/>
    </row>
    <row r="116" ht="15">
      <c r="G116" s="949"/>
    </row>
    <row r="117" ht="15">
      <c r="G117" s="949"/>
    </row>
    <row r="118" ht="15">
      <c r="G118" s="949"/>
    </row>
    <row r="119" ht="15">
      <c r="G119" s="949"/>
    </row>
    <row r="120" ht="15">
      <c r="G120" s="949"/>
    </row>
    <row r="121" ht="15">
      <c r="G121" s="949"/>
    </row>
    <row r="122" ht="15">
      <c r="G122" s="949"/>
    </row>
    <row r="123" ht="15">
      <c r="G123" s="949"/>
    </row>
    <row r="124" ht="15">
      <c r="G124" s="949"/>
    </row>
    <row r="125" ht="15">
      <c r="G125" s="949"/>
    </row>
    <row r="126" ht="15">
      <c r="G126" s="949"/>
    </row>
    <row r="127" ht="15">
      <c r="G127" s="949"/>
    </row>
    <row r="128" ht="15">
      <c r="G128" s="949"/>
    </row>
    <row r="129" ht="15">
      <c r="G129" s="949"/>
    </row>
    <row r="130" ht="15">
      <c r="G130" s="949"/>
    </row>
    <row r="131" ht="15">
      <c r="G131" s="949"/>
    </row>
    <row r="132" ht="15">
      <c r="G132" s="949"/>
    </row>
    <row r="133" ht="15">
      <c r="G133" s="949"/>
    </row>
    <row r="134" ht="15">
      <c r="G134" s="949"/>
    </row>
    <row r="135" ht="15">
      <c r="G135" s="949"/>
    </row>
    <row r="136" ht="15">
      <c r="G136" s="949"/>
    </row>
    <row r="137" ht="15">
      <c r="G137" s="949"/>
    </row>
    <row r="138" ht="15">
      <c r="G138" s="949"/>
    </row>
    <row r="139" ht="15">
      <c r="G139" s="949"/>
    </row>
    <row r="140" ht="15">
      <c r="G140" s="949"/>
    </row>
    <row r="141" ht="15">
      <c r="G141" s="949"/>
    </row>
    <row r="142" ht="15">
      <c r="G142" s="949"/>
    </row>
    <row r="143" ht="15">
      <c r="G143" s="949"/>
    </row>
    <row r="144" ht="15">
      <c r="G144" s="949"/>
    </row>
    <row r="145" ht="15">
      <c r="G145" s="949"/>
    </row>
    <row r="146" ht="15">
      <c r="G146" s="949"/>
    </row>
    <row r="147" ht="15">
      <c r="G147" s="949"/>
    </row>
    <row r="148" ht="15">
      <c r="G148" s="949"/>
    </row>
    <row r="149" ht="15">
      <c r="G149" s="949"/>
    </row>
    <row r="150" ht="15">
      <c r="G150" s="949"/>
    </row>
    <row r="151" ht="15">
      <c r="G151" s="949"/>
    </row>
    <row r="152" ht="15">
      <c r="G152" s="949"/>
    </row>
    <row r="153" ht="15">
      <c r="G153" s="949"/>
    </row>
    <row r="154" ht="15">
      <c r="G154" s="949"/>
    </row>
    <row r="155" ht="15">
      <c r="G155" s="949"/>
    </row>
    <row r="156" ht="15">
      <c r="G156" s="949"/>
    </row>
    <row r="157" ht="15">
      <c r="G157" s="949"/>
    </row>
    <row r="158" ht="15">
      <c r="G158" s="949"/>
    </row>
    <row r="159" ht="15">
      <c r="G159" s="949"/>
    </row>
    <row r="160" ht="15">
      <c r="G160" s="949"/>
    </row>
    <row r="161" ht="15">
      <c r="G161" s="949"/>
    </row>
    <row r="162" ht="15">
      <c r="G162" s="949"/>
    </row>
    <row r="163" ht="15">
      <c r="G163" s="949"/>
    </row>
    <row r="164" ht="15">
      <c r="G164" s="949"/>
    </row>
    <row r="165" ht="15">
      <c r="G165" s="949"/>
    </row>
  </sheetData>
  <sheetProtection/>
  <mergeCells count="43">
    <mergeCell ref="C74:E74"/>
    <mergeCell ref="C13:G13"/>
    <mergeCell ref="C15:G15"/>
    <mergeCell ref="C16:F16"/>
    <mergeCell ref="C28:G28"/>
    <mergeCell ref="C29:G29"/>
    <mergeCell ref="C30:G30"/>
    <mergeCell ref="C31:G31"/>
    <mergeCell ref="C32:E32"/>
    <mergeCell ref="C34:E34"/>
    <mergeCell ref="C36:E36"/>
    <mergeCell ref="C22:C24"/>
    <mergeCell ref="C33:G33"/>
    <mergeCell ref="E25:F26"/>
    <mergeCell ref="C68:E68"/>
    <mergeCell ref="E39:F39"/>
    <mergeCell ref="B1:G1"/>
    <mergeCell ref="C65:E65"/>
    <mergeCell ref="E21:F21"/>
    <mergeCell ref="C71:E71"/>
    <mergeCell ref="E22:F24"/>
    <mergeCell ref="C12:G12"/>
    <mergeCell ref="C8:G8"/>
    <mergeCell ref="D22:D24"/>
    <mergeCell ref="C11:G11"/>
    <mergeCell ref="D39:D40"/>
    <mergeCell ref="C9:G9"/>
    <mergeCell ref="C18:C19"/>
    <mergeCell ref="E18:F19"/>
    <mergeCell ref="G18:G19"/>
    <mergeCell ref="E56:F56"/>
    <mergeCell ref="E48:F48"/>
    <mergeCell ref="E54:F54"/>
    <mergeCell ref="E55:F55"/>
    <mergeCell ref="E51:F51"/>
    <mergeCell ref="E52:F52"/>
    <mergeCell ref="E42:F42"/>
    <mergeCell ref="E44:F44"/>
    <mergeCell ref="E47:F47"/>
    <mergeCell ref="E50:F50"/>
    <mergeCell ref="E45:F45"/>
    <mergeCell ref="E43:F43"/>
    <mergeCell ref="E46:F46"/>
  </mergeCells>
  <printOptions/>
  <pageMargins left="0.236220472440945" right="0.118110236220472" top="0.196850393700787" bottom="0.708661417322835" header="0.15748031496063" footer="0.15748031496063"/>
  <pageSetup fitToHeight="9" horizontalDpi="600" verticalDpi="600" orientation="portrait" paperSize="9" scale="62" r:id="rId1"/>
  <headerFooter alignWithMargins="0">
    <oddFooter>&amp;LTelkom SA SOC Limited Condensed Annual Report
&amp;D - &amp;T
&amp;A&amp;RPage &amp;P of &amp;N</oddFooter>
  </headerFooter>
</worksheet>
</file>

<file path=xl/worksheets/sheet26.xml><?xml version="1.0" encoding="utf-8"?>
<worksheet xmlns="http://schemas.openxmlformats.org/spreadsheetml/2006/main" xmlns:r="http://schemas.openxmlformats.org/officeDocument/2006/relationships">
  <dimension ref="A1:F114"/>
  <sheetViews>
    <sheetView view="pageBreakPreview" zoomScale="80" zoomScaleNormal="80" zoomScaleSheetLayoutView="80" zoomScalePageLayoutView="0" workbookViewId="0" topLeftCell="A82">
      <selection activeCell="A13" sqref="A13:IV13"/>
    </sheetView>
  </sheetViews>
  <sheetFormatPr defaultColWidth="9.140625" defaultRowHeight="12.75"/>
  <cols>
    <col min="1" max="1" width="0.85546875" style="655" customWidth="1"/>
    <col min="2" max="2" width="5.28125" style="655" customWidth="1"/>
    <col min="3" max="3" width="101.421875" style="656" customWidth="1"/>
    <col min="4" max="4" width="21.8515625" style="1064" customWidth="1"/>
    <col min="5" max="5" width="4.8515625" style="655" customWidth="1"/>
    <col min="6" max="6" width="2.421875" style="654" customWidth="1"/>
    <col min="7" max="16384" width="9.140625" style="654" customWidth="1"/>
  </cols>
  <sheetData>
    <row r="1" spans="3:5" ht="24.75" customHeight="1">
      <c r="C1" s="2242"/>
      <c r="D1" s="2242"/>
      <c r="E1" s="2242"/>
    </row>
    <row r="2" ht="19.5" customHeight="1">
      <c r="B2" s="121" t="s">
        <v>267</v>
      </c>
    </row>
    <row r="3" spans="1:5" s="910" customFormat="1" ht="19.5" customHeight="1" thickBot="1">
      <c r="A3" s="908"/>
      <c r="B3" s="1600" t="s">
        <v>488</v>
      </c>
      <c r="C3" s="1628"/>
      <c r="D3" s="1638"/>
      <c r="E3" s="1629"/>
    </row>
    <row r="4" spans="1:5" s="652" customFormat="1" ht="6" customHeight="1">
      <c r="A4" s="1058"/>
      <c r="B4" s="518"/>
      <c r="C4" s="1057"/>
      <c r="D4" s="1059"/>
      <c r="E4" s="1057"/>
    </row>
    <row r="5" spans="1:5" ht="18" customHeight="1">
      <c r="A5" s="1055"/>
      <c r="B5" s="1056"/>
      <c r="C5" s="1057"/>
      <c r="D5" s="1685"/>
      <c r="E5" s="1639"/>
    </row>
    <row r="6" spans="2:5" ht="15" customHeight="1">
      <c r="B6" s="698"/>
      <c r="C6" s="699"/>
      <c r="D6" s="1059">
        <v>2016</v>
      </c>
      <c r="E6" s="699"/>
    </row>
    <row r="7" spans="2:5" ht="15" customHeight="1" thickBot="1">
      <c r="B7" s="909"/>
      <c r="C7" s="1640"/>
      <c r="D7" s="1641" t="s">
        <v>51</v>
      </c>
      <c r="E7" s="1640"/>
    </row>
    <row r="8" spans="1:5" ht="6" customHeight="1">
      <c r="A8" s="1055"/>
      <c r="B8" s="1060"/>
      <c r="C8" s="1061"/>
      <c r="D8" s="1062"/>
      <c r="E8" s="1642"/>
    </row>
    <row r="9" spans="1:5" ht="30" customHeight="1">
      <c r="A9" s="653"/>
      <c r="B9" s="2004" t="s">
        <v>26</v>
      </c>
      <c r="C9" s="2005" t="s">
        <v>656</v>
      </c>
      <c r="D9" s="2006"/>
      <c r="E9" s="322"/>
    </row>
    <row r="10" spans="1:6" ht="21.75" customHeight="1">
      <c r="A10" s="1063"/>
      <c r="B10" s="2004" t="s">
        <v>621</v>
      </c>
      <c r="C10" s="2005" t="s">
        <v>667</v>
      </c>
      <c r="D10" s="2006"/>
      <c r="E10" s="321"/>
      <c r="F10" s="652"/>
    </row>
    <row r="11" spans="1:6" ht="30.75" customHeight="1">
      <c r="A11" s="1063"/>
      <c r="B11" s="2004"/>
      <c r="C11" s="1645" t="s">
        <v>603</v>
      </c>
      <c r="D11" s="2006"/>
      <c r="E11" s="321"/>
      <c r="F11" s="652"/>
    </row>
    <row r="12" spans="1:6" ht="21" customHeight="1">
      <c r="A12" s="1063"/>
      <c r="B12" s="2004"/>
      <c r="C12" s="1645" t="s">
        <v>460</v>
      </c>
      <c r="D12" s="2006"/>
      <c r="E12" s="321"/>
      <c r="F12" s="652"/>
    </row>
    <row r="13" spans="1:6" ht="33.75" customHeight="1">
      <c r="A13" s="1063"/>
      <c r="B13" s="1065"/>
      <c r="C13" s="1645" t="s">
        <v>461</v>
      </c>
      <c r="D13" s="1646"/>
      <c r="E13" s="321"/>
      <c r="F13" s="652"/>
    </row>
    <row r="14" spans="1:6" ht="43.5" customHeight="1">
      <c r="A14" s="1063"/>
      <c r="B14" s="1065"/>
      <c r="C14" s="1645" t="s">
        <v>462</v>
      </c>
      <c r="D14" s="1646"/>
      <c r="E14" s="1066"/>
      <c r="F14" s="652"/>
    </row>
    <row r="15" spans="1:6" ht="48" customHeight="1">
      <c r="A15" s="1063"/>
      <c r="B15" s="1063"/>
      <c r="C15" s="1648" t="s">
        <v>604</v>
      </c>
      <c r="D15" s="1647"/>
      <c r="E15" s="662"/>
      <c r="F15" s="652"/>
    </row>
    <row r="16" spans="1:6" ht="42.75" customHeight="1">
      <c r="A16" s="1063"/>
      <c r="B16" s="1063"/>
      <c r="C16" s="2007" t="s">
        <v>463</v>
      </c>
      <c r="D16" s="1647"/>
      <c r="E16" s="662"/>
      <c r="F16" s="652"/>
    </row>
    <row r="17" spans="1:6" ht="34.5" customHeight="1">
      <c r="A17" s="1063"/>
      <c r="B17" s="1063"/>
      <c r="C17" s="2008" t="s">
        <v>85</v>
      </c>
      <c r="D17" s="2009"/>
      <c r="E17" s="662"/>
      <c r="F17" s="652"/>
    </row>
    <row r="18" spans="1:6" ht="19.5" customHeight="1">
      <c r="A18" s="1063"/>
      <c r="B18" s="1063"/>
      <c r="C18" s="1645" t="s">
        <v>464</v>
      </c>
      <c r="D18" s="2010">
        <v>461</v>
      </c>
      <c r="E18" s="322"/>
      <c r="F18" s="652"/>
    </row>
    <row r="19" spans="1:6" ht="19.5" customHeight="1">
      <c r="A19" s="1063"/>
      <c r="B19" s="1063"/>
      <c r="C19" s="1645" t="s">
        <v>19</v>
      </c>
      <c r="D19" s="2010">
        <v>652</v>
      </c>
      <c r="E19" s="322"/>
      <c r="F19" s="652"/>
    </row>
    <row r="20" spans="1:6" ht="19.5" customHeight="1">
      <c r="A20" s="1063"/>
      <c r="B20" s="1063"/>
      <c r="C20" s="1645" t="s">
        <v>465</v>
      </c>
      <c r="D20" s="2010">
        <v>74</v>
      </c>
      <c r="E20" s="322"/>
      <c r="F20" s="652"/>
    </row>
    <row r="21" spans="1:6" ht="19.5" customHeight="1">
      <c r="A21" s="1063"/>
      <c r="B21" s="1063"/>
      <c r="C21" s="1645" t="s">
        <v>466</v>
      </c>
      <c r="D21" s="2010">
        <v>117</v>
      </c>
      <c r="E21" s="322"/>
      <c r="F21" s="652"/>
    </row>
    <row r="22" spans="1:6" ht="19.5" customHeight="1">
      <c r="A22" s="1063"/>
      <c r="B22" s="1063"/>
      <c r="C22" s="1645" t="s">
        <v>88</v>
      </c>
      <c r="D22" s="2010">
        <v>1822</v>
      </c>
      <c r="E22" s="322"/>
      <c r="F22" s="652"/>
    </row>
    <row r="23" spans="1:6" ht="19.5" customHeight="1">
      <c r="A23" s="1063"/>
      <c r="B23" s="1063"/>
      <c r="C23" s="1645" t="s">
        <v>23</v>
      </c>
      <c r="D23" s="2010">
        <v>227</v>
      </c>
      <c r="E23" s="322"/>
      <c r="F23" s="652"/>
    </row>
    <row r="24" spans="1:6" ht="19.5" customHeight="1">
      <c r="A24" s="1063"/>
      <c r="B24" s="1063"/>
      <c r="C24" s="1645" t="s">
        <v>277</v>
      </c>
      <c r="D24" s="2010">
        <v>14</v>
      </c>
      <c r="E24" s="322"/>
      <c r="F24" s="652"/>
    </row>
    <row r="25" spans="1:6" ht="19.5" customHeight="1">
      <c r="A25" s="1063"/>
      <c r="B25" s="1063"/>
      <c r="C25" s="1645" t="s">
        <v>89</v>
      </c>
      <c r="D25" s="2010">
        <v>399</v>
      </c>
      <c r="E25" s="322"/>
      <c r="F25" s="652"/>
    </row>
    <row r="26" spans="1:6" ht="19.5" customHeight="1">
      <c r="A26" s="1063"/>
      <c r="B26" s="1063"/>
      <c r="C26" s="1650" t="s">
        <v>90</v>
      </c>
      <c r="D26" s="2011">
        <v>3766</v>
      </c>
      <c r="E26" s="322"/>
      <c r="F26" s="652"/>
    </row>
    <row r="27" spans="1:6" ht="19.5" customHeight="1">
      <c r="A27" s="1063"/>
      <c r="B27" s="1063"/>
      <c r="C27" s="1109"/>
      <c r="D27" s="2009"/>
      <c r="E27" s="322"/>
      <c r="F27" s="652"/>
    </row>
    <row r="28" spans="1:6" ht="19.5" customHeight="1">
      <c r="A28" s="1063"/>
      <c r="B28" s="1063"/>
      <c r="C28" s="2012" t="s">
        <v>225</v>
      </c>
      <c r="D28" s="2009"/>
      <c r="E28" s="322"/>
      <c r="F28" s="652"/>
    </row>
    <row r="29" spans="1:6" ht="19.5" customHeight="1">
      <c r="A29" s="1063"/>
      <c r="B29" s="1063"/>
      <c r="C29" s="1645" t="s">
        <v>467</v>
      </c>
      <c r="D29" s="2010">
        <v>300</v>
      </c>
      <c r="E29" s="322"/>
      <c r="F29" s="652"/>
    </row>
    <row r="30" spans="1:6" ht="19.5" customHeight="1">
      <c r="A30" s="1063"/>
      <c r="B30" s="1063"/>
      <c r="C30" s="1645" t="s">
        <v>468</v>
      </c>
      <c r="D30" s="2010">
        <v>38</v>
      </c>
      <c r="E30" s="322"/>
      <c r="F30" s="652"/>
    </row>
    <row r="31" spans="1:6" ht="19.5" customHeight="1">
      <c r="A31" s="1063"/>
      <c r="B31" s="1063"/>
      <c r="C31" s="1645" t="s">
        <v>21</v>
      </c>
      <c r="D31" s="2010">
        <v>129</v>
      </c>
      <c r="E31" s="322"/>
      <c r="F31" s="652"/>
    </row>
    <row r="32" spans="1:6" ht="19.5" customHeight="1">
      <c r="A32" s="1063"/>
      <c r="B32" s="1063"/>
      <c r="C32" s="1645" t="s">
        <v>469</v>
      </c>
      <c r="D32" s="2010">
        <v>5</v>
      </c>
      <c r="E32" s="322"/>
      <c r="F32" s="652"/>
    </row>
    <row r="33" spans="1:6" ht="19.5" customHeight="1">
      <c r="A33" s="1063"/>
      <c r="B33" s="1063"/>
      <c r="C33" s="1645" t="s">
        <v>98</v>
      </c>
      <c r="D33" s="2010">
        <v>1192</v>
      </c>
      <c r="E33" s="322"/>
      <c r="F33" s="652"/>
    </row>
    <row r="34" spans="1:6" ht="19.5" customHeight="1">
      <c r="A34" s="1063"/>
      <c r="B34" s="1063"/>
      <c r="C34" s="1645" t="s">
        <v>470</v>
      </c>
      <c r="D34" s="2010">
        <v>169</v>
      </c>
      <c r="E34" s="322"/>
      <c r="F34" s="652"/>
    </row>
    <row r="35" spans="1:6" ht="19.5" customHeight="1">
      <c r="A35" s="1063"/>
      <c r="B35" s="1063"/>
      <c r="C35" s="1645" t="s">
        <v>579</v>
      </c>
      <c r="D35" s="2010">
        <v>23</v>
      </c>
      <c r="E35" s="322"/>
      <c r="F35" s="652"/>
    </row>
    <row r="36" spans="1:6" ht="19.5" customHeight="1">
      <c r="A36" s="1063"/>
      <c r="B36" s="1063"/>
      <c r="C36" s="1645" t="s">
        <v>102</v>
      </c>
      <c r="D36" s="2010">
        <v>23</v>
      </c>
      <c r="E36" s="322"/>
      <c r="F36" s="652"/>
    </row>
    <row r="37" spans="1:6" ht="19.5" customHeight="1">
      <c r="A37" s="1063"/>
      <c r="B37" s="1063"/>
      <c r="C37" s="1645" t="s">
        <v>580</v>
      </c>
      <c r="D37" s="2010">
        <v>158</v>
      </c>
      <c r="E37" s="322"/>
      <c r="F37" s="652"/>
    </row>
    <row r="38" spans="1:6" ht="19.5" customHeight="1">
      <c r="A38" s="1063"/>
      <c r="B38" s="1063"/>
      <c r="C38" s="1645" t="s">
        <v>605</v>
      </c>
      <c r="D38" s="2010">
        <v>68</v>
      </c>
      <c r="E38" s="322"/>
      <c r="F38" s="652"/>
    </row>
    <row r="39" spans="1:6" ht="19.5" customHeight="1">
      <c r="A39" s="1063"/>
      <c r="B39" s="1063"/>
      <c r="C39" s="1650" t="s">
        <v>104</v>
      </c>
      <c r="D39" s="2011">
        <v>2105</v>
      </c>
      <c r="E39" s="322"/>
      <c r="F39" s="652"/>
    </row>
    <row r="40" spans="1:6" ht="19.5" customHeight="1" thickBot="1">
      <c r="A40" s="1063"/>
      <c r="B40" s="1063"/>
      <c r="C40" s="1645" t="s">
        <v>471</v>
      </c>
      <c r="D40" s="2013">
        <v>1661</v>
      </c>
      <c r="E40" s="322"/>
      <c r="F40" s="652"/>
    </row>
    <row r="41" spans="1:6" ht="8.25" customHeight="1" thickTop="1">
      <c r="A41" s="1063"/>
      <c r="B41" s="1063"/>
      <c r="C41" s="1645"/>
      <c r="D41" s="2014"/>
      <c r="E41" s="322"/>
      <c r="F41" s="652"/>
    </row>
    <row r="42" spans="1:6" ht="15.75">
      <c r="A42" s="1063"/>
      <c r="B42" s="1063"/>
      <c r="C42" s="1645" t="s">
        <v>472</v>
      </c>
      <c r="D42" s="2014">
        <v>126</v>
      </c>
      <c r="E42" s="322"/>
      <c r="F42" s="652"/>
    </row>
    <row r="43" spans="1:6" ht="19.5" customHeight="1">
      <c r="A43" s="1063"/>
      <c r="B43" s="1063"/>
      <c r="C43" s="1645" t="s">
        <v>646</v>
      </c>
      <c r="D43" s="2014">
        <v>1119</v>
      </c>
      <c r="E43" s="322"/>
      <c r="F43" s="652"/>
    </row>
    <row r="44" spans="1:6" ht="19.5" customHeight="1">
      <c r="A44" s="1063"/>
      <c r="B44" s="1063"/>
      <c r="C44" s="1645" t="s">
        <v>473</v>
      </c>
      <c r="D44" s="2011">
        <v>2654</v>
      </c>
      <c r="E44" s="322"/>
      <c r="F44" s="652"/>
    </row>
    <row r="45" spans="1:6" ht="15.75">
      <c r="A45" s="1063"/>
      <c r="B45" s="1063"/>
      <c r="C45" s="1645"/>
      <c r="D45" s="2009"/>
      <c r="E45" s="322"/>
      <c r="F45" s="652"/>
    </row>
    <row r="46" spans="1:6" ht="15.75">
      <c r="A46" s="1063"/>
      <c r="B46" s="2004" t="s">
        <v>26</v>
      </c>
      <c r="C46" s="2005" t="s">
        <v>668</v>
      </c>
      <c r="D46" s="2009"/>
      <c r="E46" s="322"/>
      <c r="F46" s="652"/>
    </row>
    <row r="47" spans="1:6" ht="15.75" customHeight="1">
      <c r="A47" s="1063"/>
      <c r="B47" s="2004" t="s">
        <v>621</v>
      </c>
      <c r="C47" s="2005" t="s">
        <v>606</v>
      </c>
      <c r="D47" s="2009"/>
      <c r="E47" s="322"/>
      <c r="F47" s="652"/>
    </row>
    <row r="48" spans="1:6" ht="19.5" customHeight="1">
      <c r="A48" s="1063"/>
      <c r="B48" s="1063"/>
      <c r="C48" s="2008" t="s">
        <v>474</v>
      </c>
      <c r="D48" s="2009"/>
      <c r="E48" s="322"/>
      <c r="F48" s="652"/>
    </row>
    <row r="49" spans="1:6" ht="15.75">
      <c r="A49" s="1063"/>
      <c r="B49" s="1063"/>
      <c r="C49" s="1645" t="s">
        <v>475</v>
      </c>
      <c r="D49" s="2015"/>
      <c r="E49" s="322"/>
      <c r="F49" s="652"/>
    </row>
    <row r="50" spans="1:6" ht="15.75">
      <c r="A50" s="1063"/>
      <c r="B50" s="1063"/>
      <c r="C50" s="1645" t="s">
        <v>476</v>
      </c>
      <c r="D50" s="2016">
        <v>2654</v>
      </c>
      <c r="E50" s="322"/>
      <c r="F50" s="652"/>
    </row>
    <row r="51" spans="1:6" ht="15.75">
      <c r="A51" s="1063"/>
      <c r="B51" s="1063"/>
      <c r="C51" s="915" t="s">
        <v>607</v>
      </c>
      <c r="D51" s="1269">
        <v>-399</v>
      </c>
      <c r="E51" s="322"/>
      <c r="F51" s="652"/>
    </row>
    <row r="52" spans="1:6" ht="16.5" thickBot="1">
      <c r="A52" s="1063"/>
      <c r="B52" s="1063"/>
      <c r="C52" s="1645" t="s">
        <v>477</v>
      </c>
      <c r="D52" s="2017">
        <v>2255</v>
      </c>
      <c r="E52" s="322"/>
      <c r="F52" s="652"/>
    </row>
    <row r="53" spans="1:6" ht="36" customHeight="1">
      <c r="A53" s="1063"/>
      <c r="B53" s="1063"/>
      <c r="C53" s="1645" t="s">
        <v>647</v>
      </c>
      <c r="D53" s="2015"/>
      <c r="E53" s="322"/>
      <c r="F53" s="652"/>
    </row>
    <row r="54" spans="1:6" ht="73.5" customHeight="1">
      <c r="A54" s="1063"/>
      <c r="B54" s="1063"/>
      <c r="C54" s="1645" t="s">
        <v>643</v>
      </c>
      <c r="D54" s="2015"/>
      <c r="E54" s="322"/>
      <c r="F54" s="652"/>
    </row>
    <row r="55" spans="1:6" ht="47.25" customHeight="1">
      <c r="A55" s="1063"/>
      <c r="B55" s="1063"/>
      <c r="C55" s="1645" t="s">
        <v>478</v>
      </c>
      <c r="D55" s="2015"/>
      <c r="E55" s="322"/>
      <c r="F55" s="652"/>
    </row>
    <row r="56" spans="1:6" ht="43.5" customHeight="1">
      <c r="A56" s="1063"/>
      <c r="B56" s="1063"/>
      <c r="C56" s="1645" t="s">
        <v>479</v>
      </c>
      <c r="D56" s="2015"/>
      <c r="E56" s="322"/>
      <c r="F56" s="652"/>
    </row>
    <row r="57" spans="1:6" ht="43.5" customHeight="1">
      <c r="A57" s="1063"/>
      <c r="B57" s="1063"/>
      <c r="C57" s="1645" t="s">
        <v>608</v>
      </c>
      <c r="D57" s="2015"/>
      <c r="E57" s="322"/>
      <c r="F57" s="652"/>
    </row>
    <row r="58" spans="1:6" ht="24" customHeight="1">
      <c r="A58" s="1063"/>
      <c r="B58" s="651"/>
      <c r="C58" s="1645" t="s">
        <v>674</v>
      </c>
      <c r="D58" s="1647"/>
      <c r="E58" s="322"/>
      <c r="F58" s="652"/>
    </row>
    <row r="59" spans="1:5" s="652" customFormat="1" ht="18.75" customHeight="1" thickBot="1">
      <c r="A59" s="651"/>
      <c r="B59" s="1063"/>
      <c r="C59" s="1645"/>
      <c r="D59" s="2015"/>
      <c r="E59" s="1651"/>
    </row>
    <row r="60" spans="1:5" s="652" customFormat="1" ht="15.75">
      <c r="A60" s="651"/>
      <c r="B60" s="1887" t="s">
        <v>622</v>
      </c>
      <c r="C60" s="2005" t="s">
        <v>698</v>
      </c>
      <c r="D60" s="725"/>
      <c r="E60" s="663"/>
    </row>
    <row r="61" spans="1:5" s="652" customFormat="1" ht="15.75">
      <c r="A61" s="651"/>
      <c r="B61" s="2018"/>
      <c r="C61" s="2019"/>
      <c r="D61" s="725"/>
      <c r="E61" s="663"/>
    </row>
    <row r="62" spans="1:5" s="652" customFormat="1" ht="15.75">
      <c r="A62" s="651"/>
      <c r="B62" s="2018"/>
      <c r="C62" s="1230" t="s">
        <v>699</v>
      </c>
      <c r="D62" s="725"/>
      <c r="E62" s="663"/>
    </row>
    <row r="63" spans="1:5" s="652" customFormat="1" ht="30.75" customHeight="1">
      <c r="A63" s="651"/>
      <c r="B63" s="2018"/>
      <c r="C63" s="2035" t="s">
        <v>700</v>
      </c>
      <c r="D63" s="725"/>
      <c r="E63" s="663"/>
    </row>
    <row r="64" spans="1:6" s="652" customFormat="1" ht="48" customHeight="1">
      <c r="A64" s="651"/>
      <c r="B64" s="655"/>
      <c r="C64" s="1230" t="s">
        <v>669</v>
      </c>
      <c r="D64" s="725"/>
      <c r="E64" s="655"/>
      <c r="F64" s="654"/>
    </row>
    <row r="65" spans="1:5" s="652" customFormat="1" ht="47.25" customHeight="1">
      <c r="A65" s="651"/>
      <c r="B65" s="655"/>
      <c r="C65" s="1230" t="s">
        <v>609</v>
      </c>
      <c r="D65" s="725"/>
      <c r="E65" s="663"/>
    </row>
    <row r="66" spans="1:5" s="652" customFormat="1" ht="50.25" customHeight="1">
      <c r="A66" s="651"/>
      <c r="B66" s="655"/>
      <c r="C66" s="1230" t="s">
        <v>731</v>
      </c>
      <c r="D66" s="725"/>
      <c r="E66" s="663"/>
    </row>
    <row r="67" spans="3:4" ht="15.75">
      <c r="C67" s="2020"/>
      <c r="D67" s="725"/>
    </row>
    <row r="68" spans="3:4" ht="34.5" customHeight="1">
      <c r="C68" s="1649" t="s">
        <v>463</v>
      </c>
      <c r="D68" s="725"/>
    </row>
    <row r="69" spans="3:4" ht="15.75">
      <c r="C69" s="2012" t="s">
        <v>85</v>
      </c>
      <c r="D69" s="725"/>
    </row>
    <row r="70" spans="3:4" ht="15.75">
      <c r="C70" s="1645" t="s">
        <v>465</v>
      </c>
      <c r="D70" s="2021">
        <v>2.19615296</v>
      </c>
    </row>
    <row r="71" spans="3:4" ht="15.75">
      <c r="C71" s="1645" t="s">
        <v>466</v>
      </c>
      <c r="D71" s="2021">
        <v>2.1259973700000003</v>
      </c>
    </row>
    <row r="72" spans="3:4" ht="15.75">
      <c r="C72" s="1645" t="s">
        <v>88</v>
      </c>
      <c r="D72" s="2021">
        <v>7</v>
      </c>
    </row>
    <row r="73" spans="3:4" ht="15.75">
      <c r="C73" s="1645" t="s">
        <v>89</v>
      </c>
      <c r="D73" s="2021">
        <v>3.29343852</v>
      </c>
    </row>
    <row r="74" spans="3:4" ht="16.5" thickBot="1">
      <c r="C74" s="1650" t="s">
        <v>90</v>
      </c>
      <c r="D74" s="2022">
        <v>14.11986338</v>
      </c>
    </row>
    <row r="75" spans="3:4" ht="15.75">
      <c r="C75" s="1109"/>
      <c r="D75" s="2021"/>
    </row>
    <row r="76" spans="3:4" ht="15.75">
      <c r="C76" s="2012" t="s">
        <v>225</v>
      </c>
      <c r="D76" s="2021"/>
    </row>
    <row r="77" spans="3:4" ht="15.75">
      <c r="C77" s="1645" t="s">
        <v>98</v>
      </c>
      <c r="D77" s="2021">
        <v>2.78720103</v>
      </c>
    </row>
    <row r="78" spans="3:4" ht="15.75">
      <c r="C78" s="1645" t="s">
        <v>102</v>
      </c>
      <c r="D78" s="2021">
        <v>1.9965296099999998</v>
      </c>
    </row>
    <row r="79" spans="2:4" ht="15.75">
      <c r="B79" s="2018"/>
      <c r="C79" s="2023"/>
      <c r="D79" s="2021"/>
    </row>
    <row r="80" spans="3:4" ht="15.75">
      <c r="C80" s="1650" t="s">
        <v>104</v>
      </c>
      <c r="D80" s="2024">
        <v>4.78373064</v>
      </c>
    </row>
    <row r="81" spans="3:4" ht="16.5" thickBot="1">
      <c r="C81" s="1645" t="s">
        <v>471</v>
      </c>
      <c r="D81" s="2025">
        <v>9.33613274</v>
      </c>
    </row>
    <row r="82" spans="3:4" ht="16.5" thickTop="1">
      <c r="C82" s="1645" t="s">
        <v>648</v>
      </c>
      <c r="D82" s="2021">
        <v>32</v>
      </c>
    </row>
    <row r="83" spans="3:4" ht="15.75">
      <c r="C83" s="1645" t="s">
        <v>473</v>
      </c>
      <c r="D83" s="2024">
        <v>41</v>
      </c>
    </row>
    <row r="84" spans="3:4" ht="15.75">
      <c r="C84" s="1109"/>
      <c r="D84" s="2021"/>
    </row>
    <row r="85" spans="3:4" ht="15.75">
      <c r="C85" s="2012" t="s">
        <v>474</v>
      </c>
      <c r="D85" s="2021"/>
    </row>
    <row r="86" spans="3:4" ht="15.75">
      <c r="C86" s="1645" t="s">
        <v>475</v>
      </c>
      <c r="D86" s="2021">
        <v>3.29343852</v>
      </c>
    </row>
    <row r="87" spans="3:4" ht="15.75">
      <c r="C87" s="1645" t="s">
        <v>476</v>
      </c>
      <c r="D87" s="2021">
        <v>8.618543854139945</v>
      </c>
    </row>
    <row r="88" spans="3:4" ht="15.75">
      <c r="C88" s="1645" t="s">
        <v>477</v>
      </c>
      <c r="D88" s="2145">
        <v>6</v>
      </c>
    </row>
    <row r="89" spans="3:4" ht="15.75">
      <c r="C89" s="915" t="s">
        <v>610</v>
      </c>
      <c r="D89" s="2021">
        <v>33</v>
      </c>
    </row>
    <row r="90" ht="15.75">
      <c r="C90" s="1645"/>
    </row>
    <row r="91" spans="2:3" ht="15.75">
      <c r="B91" s="2004" t="s">
        <v>26</v>
      </c>
      <c r="C91" s="2005" t="s">
        <v>668</v>
      </c>
    </row>
    <row r="92" spans="2:3" ht="15.75">
      <c r="B92" s="1887" t="s">
        <v>622</v>
      </c>
      <c r="C92" s="2023" t="s">
        <v>709</v>
      </c>
    </row>
    <row r="93" spans="2:4" ht="60" customHeight="1">
      <c r="B93" s="1887"/>
      <c r="C93" s="1230" t="s">
        <v>707</v>
      </c>
      <c r="D93" s="1230"/>
    </row>
    <row r="94" spans="3:4" ht="36.75" customHeight="1">
      <c r="C94" s="1230" t="s">
        <v>627</v>
      </c>
      <c r="D94" s="1230"/>
    </row>
    <row r="95" spans="3:4" ht="75" customHeight="1">
      <c r="C95" s="1230" t="s">
        <v>684</v>
      </c>
      <c r="D95" s="1230"/>
    </row>
    <row r="96" spans="3:4" ht="47.25" customHeight="1">
      <c r="C96" s="1230" t="s">
        <v>670</v>
      </c>
      <c r="D96" s="1230"/>
    </row>
    <row r="97" ht="15.75">
      <c r="C97" s="2020"/>
    </row>
    <row r="98" ht="36" customHeight="1">
      <c r="C98" s="2020" t="s">
        <v>611</v>
      </c>
    </row>
    <row r="99" spans="3:4" ht="27" customHeight="1">
      <c r="C99" s="2035" t="s">
        <v>725</v>
      </c>
      <c r="D99" s="2035"/>
    </row>
    <row r="101" spans="2:3" ht="15.75">
      <c r="B101" s="1887" t="s">
        <v>623</v>
      </c>
      <c r="C101" s="2023" t="s">
        <v>685</v>
      </c>
    </row>
    <row r="102" spans="3:4" ht="78.75" customHeight="1">
      <c r="C102" s="2110" t="s">
        <v>701</v>
      </c>
      <c r="D102" s="2110"/>
    </row>
    <row r="104" spans="2:3" ht="15.75">
      <c r="B104" s="1887" t="s">
        <v>624</v>
      </c>
      <c r="C104" s="2023" t="s">
        <v>612</v>
      </c>
    </row>
    <row r="105" spans="3:4" ht="116.25" customHeight="1">
      <c r="C105" s="2111" t="s">
        <v>649</v>
      </c>
      <c r="D105" s="2111"/>
    </row>
    <row r="107" spans="2:4" ht="15.75">
      <c r="B107" s="2112" t="s">
        <v>671</v>
      </c>
      <c r="C107" s="2066" t="s">
        <v>644</v>
      </c>
      <c r="D107" s="2062"/>
    </row>
    <row r="108" spans="2:5" ht="15">
      <c r="B108" s="1058"/>
      <c r="C108" s="2066" t="s">
        <v>633</v>
      </c>
      <c r="D108" s="2063" t="s">
        <v>51</v>
      </c>
      <c r="E108" s="228"/>
    </row>
    <row r="109" spans="2:5" ht="15">
      <c r="B109" s="1058"/>
      <c r="C109" s="995" t="s">
        <v>634</v>
      </c>
      <c r="D109" s="2064">
        <v>63</v>
      </c>
      <c r="E109" s="228"/>
    </row>
    <row r="110" spans="2:5" ht="15">
      <c r="B110" s="1058"/>
      <c r="C110" s="1089" t="s">
        <v>686</v>
      </c>
      <c r="D110" s="2065">
        <v>1119</v>
      </c>
      <c r="E110" s="228"/>
    </row>
    <row r="111" spans="3:5" ht="15">
      <c r="C111" s="1089" t="s">
        <v>672</v>
      </c>
      <c r="D111" s="2065">
        <v>32</v>
      </c>
      <c r="E111" s="228"/>
    </row>
    <row r="112" spans="3:5" ht="15">
      <c r="C112" s="1089" t="s">
        <v>635</v>
      </c>
      <c r="D112" s="2109">
        <v>0</v>
      </c>
      <c r="E112" s="228"/>
    </row>
    <row r="113" spans="3:5" ht="15.75" thickBot="1">
      <c r="C113" s="995" t="s">
        <v>636</v>
      </c>
      <c r="D113" s="2096">
        <v>1214</v>
      </c>
      <c r="E113" s="228"/>
    </row>
    <row r="114" spans="2:4" ht="17.25" thickBot="1" thickTop="1">
      <c r="B114" s="1629"/>
      <c r="C114" s="2144" t="s">
        <v>687</v>
      </c>
      <c r="D114" s="1638"/>
    </row>
  </sheetData>
  <sheetProtection/>
  <mergeCells count="1">
    <mergeCell ref="C1:E1"/>
  </mergeCells>
  <printOptions/>
  <pageMargins left="0.236220472440945" right="0.118110236220472" top="0.196850393700787" bottom="0.708661417322835" header="0.15748031496063" footer="0.15748031496063"/>
  <pageSetup fitToHeight="0" horizontalDpi="600" verticalDpi="600" orientation="portrait" paperSize="9" scale="69" r:id="rId1"/>
  <headerFooter alignWithMargins="0">
    <oddFooter>&amp;LTelkom SA SOC Limited Condensed Annual Report
&amp;D - &amp;T
&amp;A&amp;RPage &amp;P of &amp;N</oddFooter>
  </headerFooter>
  <rowBreaks count="2" manualBreakCount="2">
    <brk id="45" min="1" max="3" man="1"/>
    <brk id="90" min="1" max="3" man="1"/>
  </rowBreaks>
</worksheet>
</file>

<file path=xl/worksheets/sheet27.xml><?xml version="1.0" encoding="utf-8"?>
<worksheet xmlns="http://schemas.openxmlformats.org/spreadsheetml/2006/main" xmlns:r="http://schemas.openxmlformats.org/officeDocument/2006/relationships">
  <dimension ref="A1:G76"/>
  <sheetViews>
    <sheetView view="pageBreakPreview" zoomScale="80" zoomScaleNormal="80" zoomScaleSheetLayoutView="80" zoomScalePageLayoutView="0" workbookViewId="0" topLeftCell="A1">
      <selection activeCell="N13" sqref="N13"/>
    </sheetView>
  </sheetViews>
  <sheetFormatPr defaultColWidth="9.140625" defaultRowHeight="12.75"/>
  <cols>
    <col min="1" max="1" width="0.85546875" style="329" customWidth="1"/>
    <col min="2" max="2" width="4.28125" style="329" customWidth="1"/>
    <col min="3" max="3" width="84.421875" style="509" customWidth="1"/>
    <col min="4" max="4" width="0.85546875" style="329" customWidth="1"/>
    <col min="5" max="5" width="14.57421875" style="329" customWidth="1"/>
    <col min="6" max="6" width="0.85546875" style="329" customWidth="1"/>
    <col min="7" max="7" width="14.57421875" style="564" customWidth="1"/>
    <col min="8" max="16384" width="9.140625" style="537" customWidth="1"/>
  </cols>
  <sheetData>
    <row r="1" spans="2:7" ht="19.5" customHeight="1">
      <c r="B1" s="2176"/>
      <c r="C1" s="2176"/>
      <c r="D1" s="2176"/>
      <c r="E1" s="2176"/>
      <c r="F1" s="2176"/>
      <c r="G1" s="2176"/>
    </row>
    <row r="2" ht="19.5" customHeight="1">
      <c r="B2" s="121" t="s">
        <v>267</v>
      </c>
    </row>
    <row r="3" ht="19.5" customHeight="1">
      <c r="B3" s="574" t="s">
        <v>452</v>
      </c>
    </row>
    <row r="4" spans="1:7" ht="9" customHeight="1" thickBot="1">
      <c r="A4" s="515"/>
      <c r="B4" s="733"/>
      <c r="C4" s="734"/>
      <c r="D4" s="535"/>
      <c r="E4" s="535"/>
      <c r="F4" s="535"/>
      <c r="G4" s="565"/>
    </row>
    <row r="5" spans="2:7" ht="15" customHeight="1">
      <c r="B5" s="519"/>
      <c r="C5" s="557"/>
      <c r="D5" s="856"/>
      <c r="E5" s="857">
        <v>2016</v>
      </c>
      <c r="F5" s="857"/>
      <c r="G5" s="728">
        <v>2015</v>
      </c>
    </row>
    <row r="6" spans="2:7" ht="15" customHeight="1" thickBot="1">
      <c r="B6" s="516"/>
      <c r="C6" s="543"/>
      <c r="D6" s="858"/>
      <c r="E6" s="859" t="s">
        <v>51</v>
      </c>
      <c r="F6" s="859"/>
      <c r="G6" s="29" t="s">
        <v>51</v>
      </c>
    </row>
    <row r="7" spans="1:7" s="571" customFormat="1" ht="6" customHeight="1">
      <c r="A7" s="541"/>
      <c r="B7" s="566"/>
      <c r="C7" s="567"/>
      <c r="D7" s="860"/>
      <c r="E7" s="860"/>
      <c r="F7" s="860"/>
      <c r="G7" s="569"/>
    </row>
    <row r="8" spans="1:7" s="571" customFormat="1" ht="39.75" customHeight="1">
      <c r="A8" s="541"/>
      <c r="B8" s="572" t="s">
        <v>27</v>
      </c>
      <c r="C8" s="573" t="s">
        <v>30</v>
      </c>
      <c r="D8" s="861"/>
      <c r="E8" s="861"/>
      <c r="F8" s="861"/>
      <c r="G8" s="578"/>
    </row>
    <row r="9" spans="1:7" s="571" customFormat="1" ht="9.75" customHeight="1">
      <c r="A9" s="541"/>
      <c r="B9" s="572"/>
      <c r="C9" s="573"/>
      <c r="D9" s="861"/>
      <c r="E9" s="862"/>
      <c r="F9" s="861"/>
      <c r="G9" s="180"/>
    </row>
    <row r="10" spans="1:7" s="570" customFormat="1" ht="19.5" customHeight="1">
      <c r="A10" s="575"/>
      <c r="B10" s="575"/>
      <c r="C10" s="576" t="s">
        <v>149</v>
      </c>
      <c r="D10" s="861"/>
      <c r="E10" s="832">
        <v>4566</v>
      </c>
      <c r="F10" s="863"/>
      <c r="G10" s="179">
        <v>3244</v>
      </c>
    </row>
    <row r="11" spans="1:7" s="570" customFormat="1" ht="19.5" customHeight="1">
      <c r="A11" s="575"/>
      <c r="B11" s="575"/>
      <c r="C11" s="577" t="s">
        <v>146</v>
      </c>
      <c r="D11" s="864"/>
      <c r="E11" s="865">
        <v>4340</v>
      </c>
      <c r="F11" s="866"/>
      <c r="G11" s="1809">
        <v>2605</v>
      </c>
    </row>
    <row r="12" spans="1:7" s="570" customFormat="1" ht="19.5" customHeight="1">
      <c r="A12" s="575"/>
      <c r="B12" s="575"/>
      <c r="C12" s="577" t="s">
        <v>148</v>
      </c>
      <c r="D12" s="867"/>
      <c r="E12" s="832">
        <v>154</v>
      </c>
      <c r="F12" s="868"/>
      <c r="G12" s="1810">
        <v>101</v>
      </c>
    </row>
    <row r="13" spans="1:7" s="570" customFormat="1" ht="19.5" customHeight="1">
      <c r="A13" s="575"/>
      <c r="B13" s="575"/>
      <c r="C13" s="577" t="s">
        <v>147</v>
      </c>
      <c r="D13" s="869"/>
      <c r="E13" s="833">
        <v>72</v>
      </c>
      <c r="F13" s="870"/>
      <c r="G13" s="1811">
        <v>538</v>
      </c>
    </row>
    <row r="14" spans="1:7" s="570" customFormat="1" ht="19.5" customHeight="1">
      <c r="A14" s="575"/>
      <c r="B14" s="575"/>
      <c r="C14" s="577"/>
      <c r="D14" s="861"/>
      <c r="E14" s="863"/>
      <c r="F14" s="863"/>
      <c r="G14" s="241"/>
    </row>
    <row r="15" spans="1:7" s="570" customFormat="1" ht="19.5" customHeight="1">
      <c r="A15" s="575"/>
      <c r="B15" s="575"/>
      <c r="C15" s="576" t="s">
        <v>100</v>
      </c>
      <c r="D15" s="861"/>
      <c r="E15" s="832">
        <v>703</v>
      </c>
      <c r="F15" s="863"/>
      <c r="G15" s="179">
        <v>1612</v>
      </c>
    </row>
    <row r="16" spans="1:7" s="570" customFormat="1" ht="15.75">
      <c r="A16" s="575"/>
      <c r="B16" s="575"/>
      <c r="C16" s="577" t="s">
        <v>146</v>
      </c>
      <c r="D16" s="864"/>
      <c r="E16" s="865">
        <v>654</v>
      </c>
      <c r="F16" s="866"/>
      <c r="G16" s="1809">
        <v>1260</v>
      </c>
    </row>
    <row r="17" spans="1:7" s="570" customFormat="1" ht="19.5" customHeight="1">
      <c r="A17" s="575"/>
      <c r="B17" s="575"/>
      <c r="C17" s="577" t="s">
        <v>148</v>
      </c>
      <c r="D17" s="867"/>
      <c r="E17" s="832">
        <v>18</v>
      </c>
      <c r="F17" s="868"/>
      <c r="G17" s="1810">
        <v>239</v>
      </c>
    </row>
    <row r="18" spans="1:7" s="570" customFormat="1" ht="19.5" customHeight="1">
      <c r="A18" s="575"/>
      <c r="B18" s="575"/>
      <c r="C18" s="577" t="s">
        <v>147</v>
      </c>
      <c r="D18" s="869"/>
      <c r="E18" s="833">
        <v>31</v>
      </c>
      <c r="F18" s="870"/>
      <c r="G18" s="1811">
        <v>113</v>
      </c>
    </row>
    <row r="19" spans="1:7" s="570" customFormat="1" ht="4.5" customHeight="1">
      <c r="A19" s="575"/>
      <c r="B19" s="575"/>
      <c r="C19" s="577"/>
      <c r="D19" s="574"/>
      <c r="E19" s="579"/>
      <c r="F19" s="574"/>
      <c r="G19" s="578"/>
    </row>
    <row r="20" spans="1:7" s="571" customFormat="1" ht="58.5" customHeight="1">
      <c r="A20" s="541"/>
      <c r="B20" s="541"/>
      <c r="C20" s="2302" t="s">
        <v>736</v>
      </c>
      <c r="D20" s="2302"/>
      <c r="E20" s="2302"/>
      <c r="F20" s="2302"/>
      <c r="G20" s="2302"/>
    </row>
    <row r="21" spans="1:7" s="571" customFormat="1" ht="6.75" customHeight="1" thickBot="1">
      <c r="A21" s="541"/>
      <c r="B21" s="584"/>
      <c r="C21" s="585" t="s">
        <v>117</v>
      </c>
      <c r="D21" s="585"/>
      <c r="E21" s="585"/>
      <c r="F21" s="585"/>
      <c r="G21" s="871"/>
    </row>
    <row r="22" spans="1:7" s="571" customFormat="1" ht="15">
      <c r="A22" s="574"/>
      <c r="B22" s="574"/>
      <c r="C22" s="587"/>
      <c r="D22" s="574"/>
      <c r="E22" s="574"/>
      <c r="F22" s="574"/>
      <c r="G22" s="578"/>
    </row>
    <row r="23" spans="1:7" s="571" customFormat="1" ht="15.75">
      <c r="A23" s="574"/>
      <c r="B23" s="574"/>
      <c r="C23" s="580"/>
      <c r="D23" s="574"/>
      <c r="E23" s="574"/>
      <c r="F23" s="574"/>
      <c r="G23" s="578"/>
    </row>
    <row r="24" spans="1:7" s="571" customFormat="1" ht="15">
      <c r="A24" s="574"/>
      <c r="B24" s="574"/>
      <c r="C24" s="574"/>
      <c r="D24" s="574"/>
      <c r="E24" s="27"/>
      <c r="F24" s="574"/>
      <c r="G24" s="180"/>
    </row>
    <row r="25" spans="1:7" s="571" customFormat="1" ht="15">
      <c r="A25" s="574"/>
      <c r="B25" s="574"/>
      <c r="C25" s="587"/>
      <c r="D25" s="574"/>
      <c r="E25" s="574"/>
      <c r="F25" s="574"/>
      <c r="G25" s="578"/>
    </row>
    <row r="26" spans="1:7" s="571" customFormat="1" ht="15.75">
      <c r="A26" s="574"/>
      <c r="B26" s="574"/>
      <c r="C26" s="580"/>
      <c r="D26" s="574"/>
      <c r="E26" s="574"/>
      <c r="F26" s="574"/>
      <c r="G26" s="578"/>
    </row>
    <row r="27" spans="1:7" s="571" customFormat="1" ht="15.75">
      <c r="A27" s="574"/>
      <c r="B27" s="574"/>
      <c r="C27" s="574"/>
      <c r="D27" s="574"/>
      <c r="E27" s="185"/>
      <c r="F27" s="574"/>
      <c r="G27" s="180"/>
    </row>
    <row r="28" spans="1:7" s="571" customFormat="1" ht="15.75">
      <c r="A28" s="574"/>
      <c r="B28" s="574"/>
      <c r="C28" s="580"/>
      <c r="D28" s="574"/>
      <c r="E28" s="185"/>
      <c r="F28" s="574"/>
      <c r="G28" s="180"/>
    </row>
    <row r="29" spans="1:7" s="571" customFormat="1" ht="15">
      <c r="A29" s="574"/>
      <c r="B29" s="574"/>
      <c r="C29" s="587"/>
      <c r="D29" s="574"/>
      <c r="E29" s="574"/>
      <c r="F29" s="574"/>
      <c r="G29" s="578"/>
    </row>
    <row r="30" spans="1:7" s="571" customFormat="1" ht="15">
      <c r="A30" s="574"/>
      <c r="B30" s="574"/>
      <c r="C30" s="587"/>
      <c r="D30" s="574"/>
      <c r="E30" s="574"/>
      <c r="F30" s="574"/>
      <c r="G30" s="578"/>
    </row>
    <row r="31" spans="1:7" s="571" customFormat="1" ht="15">
      <c r="A31" s="574"/>
      <c r="B31" s="582"/>
      <c r="C31" s="587"/>
      <c r="D31" s="574"/>
      <c r="E31" s="574"/>
      <c r="F31" s="574"/>
      <c r="G31" s="578"/>
    </row>
    <row r="32" spans="1:7" s="571" customFormat="1" ht="15">
      <c r="A32" s="574"/>
      <c r="B32" s="582"/>
      <c r="C32" s="587"/>
      <c r="D32" s="574"/>
      <c r="E32" s="574"/>
      <c r="F32" s="574"/>
      <c r="G32" s="578"/>
    </row>
    <row r="33" spans="1:7" s="571" customFormat="1" ht="15.75">
      <c r="A33" s="574"/>
      <c r="B33" s="1868"/>
      <c r="C33" s="574"/>
      <c r="D33" s="574"/>
      <c r="E33" s="185"/>
      <c r="F33" s="574"/>
      <c r="G33" s="180"/>
    </row>
    <row r="34" spans="1:7" s="571" customFormat="1" ht="15.75">
      <c r="A34" s="574"/>
      <c r="B34" s="574"/>
      <c r="C34" s="587"/>
      <c r="D34" s="574"/>
      <c r="E34" s="185"/>
      <c r="F34" s="574"/>
      <c r="G34" s="180"/>
    </row>
    <row r="35" spans="1:7" s="571" customFormat="1" ht="15">
      <c r="A35" s="574"/>
      <c r="B35" s="574"/>
      <c r="C35" s="587"/>
      <c r="D35" s="574"/>
      <c r="E35" s="574"/>
      <c r="F35" s="574"/>
      <c r="G35" s="578"/>
    </row>
    <row r="36" spans="1:7" s="571" customFormat="1" ht="15">
      <c r="A36" s="574"/>
      <c r="B36" s="574"/>
      <c r="C36" s="587"/>
      <c r="D36" s="574"/>
      <c r="E36" s="574"/>
      <c r="F36" s="574"/>
      <c r="G36" s="578"/>
    </row>
    <row r="37" spans="1:7" s="571" customFormat="1" ht="15.75">
      <c r="A37" s="574"/>
      <c r="B37" s="574"/>
      <c r="C37" s="574"/>
      <c r="D37" s="574"/>
      <c r="E37" s="185"/>
      <c r="F37" s="574"/>
      <c r="G37" s="180"/>
    </row>
    <row r="38" spans="1:7" s="571" customFormat="1" ht="15.75">
      <c r="A38" s="574"/>
      <c r="B38" s="574"/>
      <c r="C38" s="587"/>
      <c r="D38" s="574"/>
      <c r="E38" s="185"/>
      <c r="F38" s="574"/>
      <c r="G38" s="180"/>
    </row>
    <row r="39" spans="1:7" s="571" customFormat="1" ht="15">
      <c r="A39" s="574"/>
      <c r="B39" s="574"/>
      <c r="C39" s="587"/>
      <c r="D39" s="574"/>
      <c r="E39" s="574"/>
      <c r="F39" s="574"/>
      <c r="G39" s="578"/>
    </row>
    <row r="40" spans="1:7" s="571" customFormat="1" ht="15">
      <c r="A40" s="574"/>
      <c r="B40" s="574"/>
      <c r="C40" s="587"/>
      <c r="D40" s="574"/>
      <c r="E40" s="574"/>
      <c r="F40" s="574"/>
      <c r="G40" s="578"/>
    </row>
    <row r="41" spans="1:7" s="571" customFormat="1" ht="15">
      <c r="A41" s="574"/>
      <c r="B41" s="574"/>
      <c r="C41" s="587"/>
      <c r="D41" s="574"/>
      <c r="E41" s="574"/>
      <c r="F41" s="574"/>
      <c r="G41" s="578"/>
    </row>
    <row r="42" spans="1:7" s="571" customFormat="1" ht="15">
      <c r="A42" s="574"/>
      <c r="B42" s="574"/>
      <c r="C42" s="587"/>
      <c r="D42" s="574"/>
      <c r="E42" s="574"/>
      <c r="F42" s="574"/>
      <c r="G42" s="578"/>
    </row>
    <row r="43" spans="1:7" s="571" customFormat="1" ht="15">
      <c r="A43" s="574"/>
      <c r="B43" s="574"/>
      <c r="C43" s="587"/>
      <c r="D43" s="574"/>
      <c r="E43" s="574"/>
      <c r="F43" s="574"/>
      <c r="G43" s="578"/>
    </row>
    <row r="44" spans="1:7" s="571" customFormat="1" ht="15">
      <c r="A44" s="574"/>
      <c r="B44" s="574"/>
      <c r="C44" s="587"/>
      <c r="D44" s="574"/>
      <c r="E44" s="574"/>
      <c r="F44" s="574"/>
      <c r="G44" s="578"/>
    </row>
    <row r="45" spans="1:7" s="571" customFormat="1" ht="15">
      <c r="A45" s="574"/>
      <c r="B45" s="574"/>
      <c r="C45" s="587"/>
      <c r="D45" s="574"/>
      <c r="E45" s="574"/>
      <c r="F45" s="574"/>
      <c r="G45" s="578"/>
    </row>
    <row r="46" spans="1:7" s="571" customFormat="1" ht="15">
      <c r="A46" s="574"/>
      <c r="B46" s="574"/>
      <c r="C46" s="587"/>
      <c r="D46" s="574"/>
      <c r="E46" s="574"/>
      <c r="F46" s="574"/>
      <c r="G46" s="578"/>
    </row>
    <row r="47" spans="1:7" s="571" customFormat="1" ht="15">
      <c r="A47" s="574"/>
      <c r="B47" s="574"/>
      <c r="C47" s="587"/>
      <c r="D47" s="574"/>
      <c r="E47" s="574"/>
      <c r="F47" s="574"/>
      <c r="G47" s="578"/>
    </row>
    <row r="48" spans="1:7" s="571" customFormat="1" ht="16.5" customHeight="1">
      <c r="A48" s="574"/>
      <c r="B48" s="574"/>
      <c r="C48" s="587"/>
      <c r="D48" s="574"/>
      <c r="E48" s="574"/>
      <c r="F48" s="574"/>
      <c r="G48" s="578"/>
    </row>
    <row r="49" spans="1:7" s="571" customFormat="1" ht="15">
      <c r="A49" s="574"/>
      <c r="B49" s="574"/>
      <c r="C49" s="587"/>
      <c r="D49" s="574"/>
      <c r="E49" s="574"/>
      <c r="F49" s="574"/>
      <c r="G49" s="578"/>
    </row>
    <row r="50" spans="1:7" s="571" customFormat="1" ht="15">
      <c r="A50" s="574"/>
      <c r="B50" s="574"/>
      <c r="C50" s="587"/>
      <c r="D50" s="574"/>
      <c r="E50" s="574"/>
      <c r="F50" s="574"/>
      <c r="G50" s="578"/>
    </row>
    <row r="51" spans="1:7" s="571" customFormat="1" ht="15">
      <c r="A51" s="574"/>
      <c r="B51" s="574"/>
      <c r="C51" s="587"/>
      <c r="D51" s="574"/>
      <c r="E51" s="574"/>
      <c r="F51" s="574"/>
      <c r="G51" s="578"/>
    </row>
    <row r="52" spans="1:7" s="571" customFormat="1" ht="15">
      <c r="A52" s="574"/>
      <c r="B52" s="574"/>
      <c r="C52" s="587"/>
      <c r="D52" s="574"/>
      <c r="E52" s="574"/>
      <c r="F52" s="574"/>
      <c r="G52" s="578"/>
    </row>
    <row r="53" spans="1:7" s="571" customFormat="1" ht="15">
      <c r="A53" s="574"/>
      <c r="B53" s="574"/>
      <c r="C53" s="587"/>
      <c r="D53" s="574"/>
      <c r="E53" s="574"/>
      <c r="F53" s="574"/>
      <c r="G53" s="578"/>
    </row>
    <row r="54" spans="1:7" s="571" customFormat="1" ht="15">
      <c r="A54" s="574"/>
      <c r="B54" s="574"/>
      <c r="C54" s="587"/>
      <c r="D54" s="574"/>
      <c r="E54" s="574"/>
      <c r="F54" s="574"/>
      <c r="G54" s="578"/>
    </row>
    <row r="55" spans="1:7" s="571" customFormat="1" ht="15">
      <c r="A55" s="541"/>
      <c r="B55" s="541"/>
      <c r="C55" s="586"/>
      <c r="D55" s="541"/>
      <c r="E55" s="541"/>
      <c r="F55" s="541"/>
      <c r="G55" s="583"/>
    </row>
    <row r="56" spans="1:7" s="571" customFormat="1" ht="15">
      <c r="A56" s="541"/>
      <c r="B56" s="541"/>
      <c r="C56" s="586"/>
      <c r="D56" s="541"/>
      <c r="E56" s="541"/>
      <c r="F56" s="541"/>
      <c r="G56" s="583"/>
    </row>
    <row r="57" spans="1:7" s="571" customFormat="1" ht="15">
      <c r="A57" s="541"/>
      <c r="B57" s="541"/>
      <c r="C57" s="586"/>
      <c r="D57" s="541"/>
      <c r="E57" s="541"/>
      <c r="F57" s="541"/>
      <c r="G57" s="583"/>
    </row>
    <row r="58" spans="1:7" s="571" customFormat="1" ht="15">
      <c r="A58" s="541"/>
      <c r="B58" s="541"/>
      <c r="C58" s="586"/>
      <c r="D58" s="541"/>
      <c r="E58" s="541"/>
      <c r="F58" s="541"/>
      <c r="G58" s="583"/>
    </row>
    <row r="59" spans="1:7" s="571" customFormat="1" ht="15">
      <c r="A59" s="541"/>
      <c r="B59" s="541"/>
      <c r="C59" s="586"/>
      <c r="D59" s="541"/>
      <c r="E59" s="541"/>
      <c r="F59" s="541"/>
      <c r="G59" s="583"/>
    </row>
    <row r="68" ht="17.25" customHeight="1"/>
    <row r="69" ht="17.25" customHeight="1"/>
    <row r="70" spans="1:7" ht="12.75">
      <c r="A70" s="537"/>
      <c r="B70" s="537"/>
      <c r="C70" s="537"/>
      <c r="D70" s="537"/>
      <c r="E70" s="537"/>
      <c r="F70" s="537"/>
      <c r="G70" s="1812"/>
    </row>
    <row r="71" spans="1:7" ht="12.75">
      <c r="A71" s="537"/>
      <c r="B71" s="537"/>
      <c r="C71" s="537"/>
      <c r="D71" s="537"/>
      <c r="E71" s="537"/>
      <c r="F71" s="537"/>
      <c r="G71" s="1812"/>
    </row>
    <row r="72" spans="1:7" ht="12.75">
      <c r="A72" s="537"/>
      <c r="B72" s="537"/>
      <c r="C72" s="537"/>
      <c r="D72" s="537"/>
      <c r="E72" s="537"/>
      <c r="F72" s="537"/>
      <c r="G72" s="1812"/>
    </row>
    <row r="73" spans="1:7" ht="12.75">
      <c r="A73" s="537"/>
      <c r="B73" s="537"/>
      <c r="C73" s="537"/>
      <c r="D73" s="537"/>
      <c r="E73" s="537"/>
      <c r="F73" s="537"/>
      <c r="G73" s="1812"/>
    </row>
    <row r="74" spans="1:7" ht="12.75">
      <c r="A74" s="537"/>
      <c r="B74" s="537"/>
      <c r="C74" s="537"/>
      <c r="D74" s="537"/>
      <c r="E74" s="537"/>
      <c r="F74" s="537"/>
      <c r="G74" s="1812"/>
    </row>
    <row r="75" spans="1:7" ht="12.75">
      <c r="A75" s="537"/>
      <c r="B75" s="537"/>
      <c r="C75" s="537"/>
      <c r="D75" s="537"/>
      <c r="E75" s="537"/>
      <c r="F75" s="537"/>
      <c r="G75" s="1812"/>
    </row>
    <row r="76" spans="1:7" ht="18" customHeight="1">
      <c r="A76" s="537"/>
      <c r="B76" s="537"/>
      <c r="C76" s="537"/>
      <c r="D76" s="537"/>
      <c r="E76" s="537"/>
      <c r="F76" s="537"/>
      <c r="G76" s="1812"/>
    </row>
  </sheetData>
  <sheetProtection/>
  <mergeCells count="2">
    <mergeCell ref="B1:G1"/>
    <mergeCell ref="C20:G20"/>
  </mergeCells>
  <printOptions/>
  <pageMargins left="0.354330708661417" right="0.118110236220472" top="0.196850393700787" bottom="0.708661417322835" header="0.15748031496063" footer="0.236220472440945"/>
  <pageSetup fitToHeight="7" horizontalDpi="600" verticalDpi="600" orientation="portrait" paperSize="9" scale="80" r:id="rId1"/>
  <headerFooter alignWithMargins="0">
    <oddFooter>&amp;LTelkom SA SOC Limited Condensed Annual Report
&amp;D - &amp;T
&amp;A&amp;RPage &amp;P of &amp;N</oddFooter>
  </headerFooter>
</worksheet>
</file>

<file path=xl/worksheets/sheet28.xml><?xml version="1.0" encoding="utf-8"?>
<worksheet xmlns="http://schemas.openxmlformats.org/spreadsheetml/2006/main" xmlns:r="http://schemas.openxmlformats.org/officeDocument/2006/relationships">
  <dimension ref="A1:Q284"/>
  <sheetViews>
    <sheetView view="pageBreakPreview" zoomScale="80" zoomScaleNormal="80" zoomScaleSheetLayoutView="80" zoomScalePageLayoutView="0" workbookViewId="0" topLeftCell="C1">
      <selection activeCell="P9" sqref="P9"/>
    </sheetView>
  </sheetViews>
  <sheetFormatPr defaultColWidth="9.140625" defaultRowHeight="12.75"/>
  <cols>
    <col min="1" max="1" width="0.85546875" style="329" customWidth="1"/>
    <col min="2" max="2" width="4.28125" style="329" customWidth="1"/>
    <col min="3" max="3" width="80.140625" style="509" customWidth="1"/>
    <col min="4" max="4" width="0.85546875" style="329" customWidth="1"/>
    <col min="5" max="5" width="14.57421875" style="329" customWidth="1"/>
    <col min="6" max="6" width="0.85546875" style="329" customWidth="1"/>
    <col min="7" max="7" width="14.57421875" style="564" customWidth="1"/>
    <col min="8" max="8" width="0.85546875" style="329" customWidth="1"/>
    <col min="9" max="16384" width="9.140625" style="537" customWidth="1"/>
  </cols>
  <sheetData>
    <row r="1" ht="19.5" customHeight="1">
      <c r="C1" s="1117"/>
    </row>
    <row r="2" spans="2:17" ht="19.5" customHeight="1">
      <c r="B2" s="121" t="s">
        <v>267</v>
      </c>
      <c r="I2" s="239"/>
      <c r="J2" s="239"/>
      <c r="K2" s="239"/>
      <c r="L2" s="239"/>
      <c r="M2" s="239"/>
      <c r="N2" s="239"/>
      <c r="O2" s="239"/>
      <c r="P2" s="239"/>
      <c r="Q2" s="239"/>
    </row>
    <row r="3" spans="2:17" ht="19.5" customHeight="1">
      <c r="B3" s="574" t="s">
        <v>452</v>
      </c>
      <c r="I3" s="239"/>
      <c r="J3" s="239"/>
      <c r="K3" s="239"/>
      <c r="L3" s="239"/>
      <c r="M3" s="239"/>
      <c r="N3" s="239"/>
      <c r="O3" s="239"/>
      <c r="P3" s="239"/>
      <c r="Q3" s="239"/>
    </row>
    <row r="4" spans="1:17" ht="6.75" customHeight="1" thickBot="1">
      <c r="A4" s="515"/>
      <c r="B4" s="733"/>
      <c r="C4" s="734"/>
      <c r="D4" s="535"/>
      <c r="E4" s="535"/>
      <c r="F4" s="535"/>
      <c r="G4" s="565"/>
      <c r="H4" s="535"/>
      <c r="I4" s="239"/>
      <c r="J4" s="239"/>
      <c r="K4" s="239"/>
      <c r="L4" s="239"/>
      <c r="M4" s="239"/>
      <c r="N4" s="239"/>
      <c r="O4" s="239"/>
      <c r="P4" s="239"/>
      <c r="Q4" s="239"/>
    </row>
    <row r="5" spans="2:17" ht="15" customHeight="1">
      <c r="B5" s="545"/>
      <c r="C5" s="544"/>
      <c r="D5" s="1072"/>
      <c r="E5" s="1073"/>
      <c r="F5" s="1073"/>
      <c r="G5" s="1082" t="s">
        <v>50</v>
      </c>
      <c r="H5" s="28"/>
      <c r="I5" s="239"/>
      <c r="J5" s="239"/>
      <c r="K5" s="239"/>
      <c r="L5" s="239"/>
      <c r="M5" s="239"/>
      <c r="N5" s="239"/>
      <c r="O5" s="239"/>
      <c r="P5" s="239"/>
      <c r="Q5" s="239"/>
    </row>
    <row r="6" spans="2:17" ht="15" customHeight="1">
      <c r="B6" s="519"/>
      <c r="C6" s="557"/>
      <c r="D6" s="856"/>
      <c r="E6" s="857">
        <v>2016</v>
      </c>
      <c r="F6" s="857"/>
      <c r="G6" s="728">
        <v>2015</v>
      </c>
      <c r="H6" s="557"/>
      <c r="I6" s="239"/>
      <c r="J6" s="239"/>
      <c r="K6" s="239"/>
      <c r="L6" s="239"/>
      <c r="M6" s="239"/>
      <c r="N6" s="239"/>
      <c r="O6" s="239"/>
      <c r="P6" s="239"/>
      <c r="Q6" s="239"/>
    </row>
    <row r="7" spans="2:17" ht="15" customHeight="1" thickBot="1">
      <c r="B7" s="516"/>
      <c r="C7" s="543"/>
      <c r="D7" s="858"/>
      <c r="E7" s="859" t="s">
        <v>51</v>
      </c>
      <c r="F7" s="859"/>
      <c r="G7" s="29" t="s">
        <v>51</v>
      </c>
      <c r="H7" s="729"/>
      <c r="I7" s="239"/>
      <c r="J7" s="239"/>
      <c r="K7" s="239"/>
      <c r="L7" s="239"/>
      <c r="M7" s="239"/>
      <c r="N7" s="239"/>
      <c r="O7" s="239"/>
      <c r="P7" s="239"/>
      <c r="Q7" s="239"/>
    </row>
    <row r="8" spans="1:17" s="571" customFormat="1" ht="6" customHeight="1">
      <c r="A8" s="541"/>
      <c r="B8" s="566"/>
      <c r="C8" s="567"/>
      <c r="D8" s="860"/>
      <c r="E8" s="860"/>
      <c r="F8" s="860"/>
      <c r="G8" s="569"/>
      <c r="H8" s="568"/>
      <c r="I8" s="570"/>
      <c r="J8" s="570"/>
      <c r="K8" s="570"/>
      <c r="L8" s="570"/>
      <c r="M8" s="570"/>
      <c r="N8" s="570"/>
      <c r="O8" s="570"/>
      <c r="P8" s="570"/>
      <c r="Q8" s="570"/>
    </row>
    <row r="9" spans="1:17" s="571" customFormat="1" ht="39.75" customHeight="1">
      <c r="A9" s="541"/>
      <c r="B9" s="572" t="s">
        <v>28</v>
      </c>
      <c r="C9" s="573" t="s">
        <v>174</v>
      </c>
      <c r="D9" s="861"/>
      <c r="E9" s="861"/>
      <c r="F9" s="861"/>
      <c r="G9" s="578"/>
      <c r="H9" s="574"/>
      <c r="I9" s="570"/>
      <c r="J9" s="570"/>
      <c r="K9" s="570"/>
      <c r="L9" s="570"/>
      <c r="M9" s="570"/>
      <c r="N9" s="570"/>
      <c r="O9" s="570"/>
      <c r="P9" s="570"/>
      <c r="Q9" s="570"/>
    </row>
    <row r="10" spans="1:17" s="571" customFormat="1" ht="8.25" customHeight="1">
      <c r="A10" s="541"/>
      <c r="B10" s="572"/>
      <c r="C10" s="573"/>
      <c r="D10" s="861"/>
      <c r="E10" s="862"/>
      <c r="F10" s="861"/>
      <c r="G10" s="180"/>
      <c r="H10" s="574"/>
      <c r="I10" s="570"/>
      <c r="J10" s="570"/>
      <c r="K10" s="570"/>
      <c r="L10" s="570"/>
      <c r="M10" s="570"/>
      <c r="N10" s="570"/>
      <c r="O10" s="570"/>
      <c r="P10" s="570"/>
      <c r="Q10" s="570"/>
    </row>
    <row r="11" spans="1:17" s="571" customFormat="1" ht="5.25" customHeight="1">
      <c r="A11" s="541"/>
      <c r="B11" s="572"/>
      <c r="C11" s="573"/>
      <c r="D11" s="861"/>
      <c r="E11" s="862"/>
      <c r="F11" s="861"/>
      <c r="G11" s="180"/>
      <c r="H11" s="574"/>
      <c r="I11" s="570"/>
      <c r="J11" s="570"/>
      <c r="K11" s="570"/>
      <c r="L11" s="570"/>
      <c r="M11" s="570"/>
      <c r="N11" s="570"/>
      <c r="O11" s="570"/>
      <c r="P11" s="570"/>
      <c r="Q11" s="570"/>
    </row>
    <row r="12" spans="1:8" s="570" customFormat="1" ht="19.5" customHeight="1">
      <c r="A12" s="575"/>
      <c r="B12" s="575"/>
      <c r="C12" s="576" t="s">
        <v>245</v>
      </c>
      <c r="D12" s="872"/>
      <c r="E12" s="862">
        <v>1731</v>
      </c>
      <c r="F12" s="863"/>
      <c r="G12" s="180">
        <v>1325</v>
      </c>
      <c r="H12" s="242"/>
    </row>
    <row r="13" spans="1:8" s="570" customFormat="1" ht="19.5" customHeight="1">
      <c r="A13" s="575"/>
      <c r="B13" s="575"/>
      <c r="C13" s="577" t="s">
        <v>242</v>
      </c>
      <c r="D13" s="867"/>
      <c r="E13" s="1743">
        <v>1665</v>
      </c>
      <c r="F13" s="1745"/>
      <c r="G13" s="1747">
        <v>1264</v>
      </c>
      <c r="H13" s="242"/>
    </row>
    <row r="14" spans="1:8" s="570" customFormat="1" ht="19.5" customHeight="1">
      <c r="A14" s="575"/>
      <c r="B14" s="575"/>
      <c r="C14" s="577" t="s">
        <v>173</v>
      </c>
      <c r="D14" s="869"/>
      <c r="E14" s="1744">
        <v>66</v>
      </c>
      <c r="F14" s="1745"/>
      <c r="G14" s="1748">
        <v>61</v>
      </c>
      <c r="H14" s="242"/>
    </row>
    <row r="15" spans="1:8" s="570" customFormat="1" ht="4.5" customHeight="1">
      <c r="A15" s="575"/>
      <c r="B15" s="575"/>
      <c r="C15" s="577"/>
      <c r="D15" s="861"/>
      <c r="E15" s="832"/>
      <c r="F15" s="861"/>
      <c r="G15" s="179"/>
      <c r="H15" s="574"/>
    </row>
    <row r="16" spans="1:8" s="570" customFormat="1" ht="17.25" customHeight="1">
      <c r="A16" s="575"/>
      <c r="B16" s="575"/>
      <c r="C16" s="573" t="s">
        <v>246</v>
      </c>
      <c r="D16" s="861"/>
      <c r="E16" s="862">
        <v>2373</v>
      </c>
      <c r="F16" s="861"/>
      <c r="G16" s="180">
        <v>2185</v>
      </c>
      <c r="H16" s="574"/>
    </row>
    <row r="17" spans="1:8" s="570" customFormat="1" ht="3.75" customHeight="1">
      <c r="A17" s="575"/>
      <c r="B17" s="575"/>
      <c r="C17" s="577"/>
      <c r="D17" s="861"/>
      <c r="E17" s="832"/>
      <c r="F17" s="861"/>
      <c r="G17" s="179"/>
      <c r="H17" s="574"/>
    </row>
    <row r="18" spans="1:8" s="570" customFormat="1" ht="19.5" customHeight="1">
      <c r="A18" s="575"/>
      <c r="B18" s="575"/>
      <c r="C18" s="577" t="s">
        <v>242</v>
      </c>
      <c r="D18" s="864"/>
      <c r="E18" s="1743">
        <v>2231</v>
      </c>
      <c r="F18" s="1746"/>
      <c r="G18" s="1747">
        <v>1882</v>
      </c>
      <c r="H18" s="574"/>
    </row>
    <row r="19" spans="1:8" s="570" customFormat="1" ht="19.5" customHeight="1">
      <c r="A19" s="575"/>
      <c r="B19" s="575"/>
      <c r="C19" s="577" t="s">
        <v>173</v>
      </c>
      <c r="D19" s="869"/>
      <c r="E19" s="1744">
        <v>142</v>
      </c>
      <c r="F19" s="1746"/>
      <c r="G19" s="1748">
        <v>303</v>
      </c>
      <c r="H19" s="574"/>
    </row>
    <row r="20" spans="1:8" s="570" customFormat="1" ht="15.75" customHeight="1">
      <c r="A20" s="575"/>
      <c r="B20" s="575"/>
      <c r="C20" s="577"/>
      <c r="D20" s="574"/>
      <c r="E20" s="180"/>
      <c r="F20" s="574"/>
      <c r="G20" s="180"/>
      <c r="H20" s="574"/>
    </row>
    <row r="21" spans="1:17" s="571" customFormat="1" ht="103.5" customHeight="1" thickBot="1">
      <c r="A21" s="541"/>
      <c r="B21" s="1506"/>
      <c r="C21" s="2303" t="s">
        <v>726</v>
      </c>
      <c r="D21" s="2303"/>
      <c r="E21" s="2303"/>
      <c r="F21" s="2303"/>
      <c r="G21" s="2303"/>
      <c r="H21" s="2303"/>
      <c r="I21" s="570"/>
      <c r="J21" s="570"/>
      <c r="K21" s="570"/>
      <c r="L21" s="570"/>
      <c r="M21" s="570"/>
      <c r="N21" s="570"/>
      <c r="O21" s="570"/>
      <c r="P21" s="570"/>
      <c r="Q21" s="570"/>
    </row>
    <row r="22" spans="1:17" s="571" customFormat="1" ht="57" customHeight="1">
      <c r="A22" s="541"/>
      <c r="B22" s="541"/>
      <c r="C22" s="586"/>
      <c r="D22" s="541"/>
      <c r="E22" s="541"/>
      <c r="F22" s="541"/>
      <c r="G22" s="583"/>
      <c r="H22" s="541"/>
      <c r="I22" s="570"/>
      <c r="J22" s="570"/>
      <c r="K22" s="570"/>
      <c r="L22" s="570"/>
      <c r="M22" s="570"/>
      <c r="N22" s="570"/>
      <c r="O22" s="570"/>
      <c r="P22" s="570"/>
      <c r="Q22" s="570"/>
    </row>
    <row r="23" spans="1:17" s="571" customFormat="1" ht="19.5" customHeight="1">
      <c r="A23" s="541"/>
      <c r="B23" s="541"/>
      <c r="C23" s="586"/>
      <c r="D23" s="541"/>
      <c r="E23" s="541"/>
      <c r="F23" s="541"/>
      <c r="G23" s="583"/>
      <c r="H23" s="541"/>
      <c r="I23" s="570"/>
      <c r="J23" s="570"/>
      <c r="K23" s="570"/>
      <c r="L23" s="570"/>
      <c r="M23" s="570"/>
      <c r="N23" s="570"/>
      <c r="O23" s="570"/>
      <c r="P23" s="570"/>
      <c r="Q23" s="570"/>
    </row>
    <row r="24" spans="1:17" s="571" customFormat="1" ht="19.5" customHeight="1">
      <c r="A24" s="541"/>
      <c r="B24" s="541"/>
      <c r="C24" s="586"/>
      <c r="D24" s="541"/>
      <c r="E24" s="541"/>
      <c r="F24" s="541"/>
      <c r="G24" s="583"/>
      <c r="H24" s="541"/>
      <c r="I24" s="570"/>
      <c r="J24" s="570"/>
      <c r="K24" s="570"/>
      <c r="L24" s="570"/>
      <c r="M24" s="570"/>
      <c r="N24" s="570"/>
      <c r="O24" s="570"/>
      <c r="P24" s="570"/>
      <c r="Q24" s="570"/>
    </row>
    <row r="25" spans="1:17" s="571" customFormat="1" ht="19.5" customHeight="1">
      <c r="A25" s="574"/>
      <c r="B25" s="588"/>
      <c r="C25" s="589"/>
      <c r="D25" s="574"/>
      <c r="E25" s="574"/>
      <c r="F25" s="574"/>
      <c r="G25" s="578"/>
      <c r="H25" s="574"/>
      <c r="I25" s="570"/>
      <c r="J25" s="570"/>
      <c r="K25" s="570"/>
      <c r="L25" s="570"/>
      <c r="M25" s="570"/>
      <c r="N25" s="570"/>
      <c r="O25" s="570"/>
      <c r="P25" s="570"/>
      <c r="Q25" s="570"/>
    </row>
    <row r="26" spans="1:17" s="571" customFormat="1" ht="15">
      <c r="A26" s="574"/>
      <c r="B26" s="589"/>
      <c r="C26" s="590"/>
      <c r="D26" s="591"/>
      <c r="E26" s="591"/>
      <c r="F26" s="591"/>
      <c r="G26" s="1653"/>
      <c r="H26" s="591"/>
      <c r="I26" s="570"/>
      <c r="J26" s="570"/>
      <c r="K26" s="570"/>
      <c r="L26" s="570"/>
      <c r="M26" s="570"/>
      <c r="N26" s="570"/>
      <c r="O26" s="570"/>
      <c r="P26" s="570"/>
      <c r="Q26" s="570"/>
    </row>
    <row r="27" spans="1:17" s="571" customFormat="1" ht="15">
      <c r="A27" s="574"/>
      <c r="B27" s="589"/>
      <c r="C27" s="590"/>
      <c r="D27" s="574"/>
      <c r="E27" s="27"/>
      <c r="F27" s="574"/>
      <c r="G27" s="180"/>
      <c r="H27" s="574"/>
      <c r="I27" s="570"/>
      <c r="J27" s="570"/>
      <c r="K27" s="570"/>
      <c r="L27" s="570"/>
      <c r="M27" s="570"/>
      <c r="N27" s="570"/>
      <c r="O27" s="570"/>
      <c r="P27" s="570"/>
      <c r="Q27" s="570"/>
    </row>
    <row r="28" spans="1:17" s="571" customFormat="1" ht="15">
      <c r="A28" s="574"/>
      <c r="B28" s="589"/>
      <c r="C28" s="592"/>
      <c r="D28" s="574"/>
      <c r="E28" s="27"/>
      <c r="F28" s="574"/>
      <c r="G28" s="180"/>
      <c r="H28" s="574"/>
      <c r="I28" s="570"/>
      <c r="J28" s="570"/>
      <c r="K28" s="570"/>
      <c r="L28" s="570"/>
      <c r="M28" s="570"/>
      <c r="N28" s="570"/>
      <c r="O28" s="570"/>
      <c r="P28" s="570"/>
      <c r="Q28" s="570"/>
    </row>
    <row r="29" spans="1:17" s="571" customFormat="1" ht="15">
      <c r="A29" s="574"/>
      <c r="B29" s="589"/>
      <c r="C29" s="592"/>
      <c r="D29" s="574"/>
      <c r="E29" s="27"/>
      <c r="F29" s="574"/>
      <c r="G29" s="180"/>
      <c r="H29" s="574"/>
      <c r="I29" s="570"/>
      <c r="J29" s="570"/>
      <c r="K29" s="570"/>
      <c r="L29" s="570"/>
      <c r="M29" s="570"/>
      <c r="N29" s="570"/>
      <c r="O29" s="570"/>
      <c r="P29" s="570"/>
      <c r="Q29" s="570"/>
    </row>
    <row r="30" spans="1:17" s="571" customFormat="1" ht="7.5" customHeight="1">
      <c r="A30" s="574"/>
      <c r="B30" s="589"/>
      <c r="C30" s="1098"/>
      <c r="D30" s="574"/>
      <c r="E30" s="27"/>
      <c r="F30" s="574"/>
      <c r="G30" s="180"/>
      <c r="H30" s="574"/>
      <c r="I30" s="570"/>
      <c r="J30" s="570"/>
      <c r="K30" s="570"/>
      <c r="L30" s="570"/>
      <c r="M30" s="570"/>
      <c r="N30" s="570"/>
      <c r="O30" s="570"/>
      <c r="P30" s="570"/>
      <c r="Q30" s="570"/>
    </row>
    <row r="31" spans="1:17" s="571" customFormat="1" ht="15">
      <c r="A31" s="574"/>
      <c r="B31" s="589"/>
      <c r="C31" s="590"/>
      <c r="D31" s="593"/>
      <c r="E31" s="184"/>
      <c r="F31" s="593"/>
      <c r="G31" s="1654"/>
      <c r="H31" s="593"/>
      <c r="I31" s="570"/>
      <c r="J31" s="570"/>
      <c r="K31" s="570"/>
      <c r="L31" s="570"/>
      <c r="M31" s="570"/>
      <c r="N31" s="570"/>
      <c r="O31" s="570"/>
      <c r="P31" s="570"/>
      <c r="Q31" s="570"/>
    </row>
    <row r="32" spans="1:17" s="571" customFormat="1" ht="15">
      <c r="A32" s="574"/>
      <c r="B32" s="589"/>
      <c r="C32" s="590"/>
      <c r="D32" s="574"/>
      <c r="E32" s="27"/>
      <c r="F32" s="574"/>
      <c r="G32" s="180"/>
      <c r="H32" s="574"/>
      <c r="I32" s="570"/>
      <c r="J32" s="570"/>
      <c r="K32" s="570"/>
      <c r="L32" s="570"/>
      <c r="M32" s="570"/>
      <c r="N32" s="570"/>
      <c r="O32" s="570"/>
      <c r="P32" s="570"/>
      <c r="Q32" s="570"/>
    </row>
    <row r="33" spans="1:17" s="571" customFormat="1" ht="15">
      <c r="A33" s="574"/>
      <c r="B33" s="589"/>
      <c r="C33" s="590"/>
      <c r="D33" s="574"/>
      <c r="E33" s="27"/>
      <c r="F33" s="574"/>
      <c r="G33" s="180"/>
      <c r="H33" s="574"/>
      <c r="I33" s="570"/>
      <c r="J33" s="570"/>
      <c r="K33" s="570"/>
      <c r="L33" s="570"/>
      <c r="M33" s="570"/>
      <c r="N33" s="570"/>
      <c r="O33" s="570"/>
      <c r="P33" s="570"/>
      <c r="Q33" s="570"/>
    </row>
    <row r="34" spans="1:17" s="571" customFormat="1" ht="15">
      <c r="A34" s="574"/>
      <c r="B34" s="589"/>
      <c r="C34" s="1094"/>
      <c r="D34" s="574"/>
      <c r="E34" s="574"/>
      <c r="F34" s="574"/>
      <c r="G34" s="578"/>
      <c r="H34" s="574"/>
      <c r="I34" s="570"/>
      <c r="J34" s="570"/>
      <c r="K34" s="570"/>
      <c r="L34" s="570"/>
      <c r="M34" s="570"/>
      <c r="N34" s="570"/>
      <c r="O34" s="570"/>
      <c r="P34" s="570"/>
      <c r="Q34" s="570"/>
    </row>
    <row r="35" spans="1:17" s="571" customFormat="1" ht="15">
      <c r="A35" s="574"/>
      <c r="B35" s="1860"/>
      <c r="C35" s="1094"/>
      <c r="D35" s="574"/>
      <c r="E35" s="27"/>
      <c r="F35" s="574"/>
      <c r="G35" s="180"/>
      <c r="H35" s="574"/>
      <c r="I35" s="570"/>
      <c r="J35" s="570"/>
      <c r="K35" s="570"/>
      <c r="L35" s="570"/>
      <c r="M35" s="570"/>
      <c r="N35" s="570"/>
      <c r="O35" s="570"/>
      <c r="P35" s="570"/>
      <c r="Q35" s="570"/>
    </row>
    <row r="36" spans="1:17" s="571" customFormat="1" ht="15">
      <c r="A36" s="574"/>
      <c r="B36" s="1860"/>
      <c r="C36" s="1094"/>
      <c r="D36" s="574"/>
      <c r="E36" s="27"/>
      <c r="F36" s="574"/>
      <c r="G36" s="180"/>
      <c r="H36" s="574"/>
      <c r="I36" s="570"/>
      <c r="J36" s="570"/>
      <c r="K36" s="570"/>
      <c r="L36" s="570"/>
      <c r="M36" s="570"/>
      <c r="N36" s="570"/>
      <c r="O36" s="570"/>
      <c r="P36" s="570"/>
      <c r="Q36" s="570"/>
    </row>
    <row r="37" spans="1:17" s="571" customFormat="1" ht="15.75">
      <c r="A37" s="574"/>
      <c r="B37" s="1868"/>
      <c r="C37" s="590"/>
      <c r="D37" s="574"/>
      <c r="E37" s="185"/>
      <c r="F37" s="574"/>
      <c r="G37" s="1652"/>
      <c r="H37" s="574"/>
      <c r="I37" s="570"/>
      <c r="J37" s="570"/>
      <c r="K37" s="570"/>
      <c r="L37" s="570"/>
      <c r="M37" s="570"/>
      <c r="N37" s="570"/>
      <c r="O37" s="570"/>
      <c r="P37" s="570"/>
      <c r="Q37" s="570"/>
    </row>
    <row r="38" spans="1:17" s="571" customFormat="1" ht="15.75">
      <c r="A38" s="574"/>
      <c r="B38" s="589"/>
      <c r="C38" s="590"/>
      <c r="D38" s="574"/>
      <c r="E38" s="185"/>
      <c r="F38" s="574"/>
      <c r="G38" s="1652"/>
      <c r="H38" s="574"/>
      <c r="I38" s="570"/>
      <c r="J38" s="570"/>
      <c r="K38" s="570"/>
      <c r="L38" s="570"/>
      <c r="M38" s="570"/>
      <c r="N38" s="570"/>
      <c r="O38" s="570"/>
      <c r="P38" s="570"/>
      <c r="Q38" s="570"/>
    </row>
    <row r="39" spans="1:17" s="571" customFormat="1" ht="15">
      <c r="A39" s="574"/>
      <c r="B39" s="589"/>
      <c r="C39" s="590"/>
      <c r="D39" s="574"/>
      <c r="E39" s="574"/>
      <c r="F39" s="574"/>
      <c r="G39" s="578"/>
      <c r="H39" s="574"/>
      <c r="I39" s="570"/>
      <c r="J39" s="570"/>
      <c r="K39" s="570"/>
      <c r="L39" s="570"/>
      <c r="M39" s="570"/>
      <c r="N39" s="570"/>
      <c r="O39" s="570"/>
      <c r="P39" s="570"/>
      <c r="Q39" s="570"/>
    </row>
    <row r="40" spans="1:17" s="571" customFormat="1" ht="15">
      <c r="A40" s="574"/>
      <c r="B40" s="589"/>
      <c r="C40" s="590"/>
      <c r="D40" s="574"/>
      <c r="E40" s="574"/>
      <c r="F40" s="574"/>
      <c r="G40" s="578"/>
      <c r="H40" s="574"/>
      <c r="I40" s="570"/>
      <c r="J40" s="570"/>
      <c r="K40" s="570"/>
      <c r="L40" s="570"/>
      <c r="M40" s="570"/>
      <c r="N40" s="570"/>
      <c r="O40" s="570"/>
      <c r="P40" s="570"/>
      <c r="Q40" s="570"/>
    </row>
    <row r="41" spans="1:17" s="571" customFormat="1" ht="15">
      <c r="A41" s="574"/>
      <c r="B41" s="575"/>
      <c r="C41" s="590"/>
      <c r="D41" s="574"/>
      <c r="E41" s="27"/>
      <c r="F41" s="574"/>
      <c r="G41" s="180"/>
      <c r="H41" s="574"/>
      <c r="I41" s="570"/>
      <c r="J41" s="570"/>
      <c r="K41" s="570"/>
      <c r="L41" s="570"/>
      <c r="M41" s="570"/>
      <c r="N41" s="570"/>
      <c r="O41" s="570"/>
      <c r="P41" s="570"/>
      <c r="Q41" s="570"/>
    </row>
    <row r="42" spans="1:17" s="571" customFormat="1" ht="15">
      <c r="A42" s="574"/>
      <c r="B42" s="575"/>
      <c r="C42" s="589"/>
      <c r="D42" s="574"/>
      <c r="E42" s="574"/>
      <c r="F42" s="574"/>
      <c r="G42" s="578"/>
      <c r="H42" s="574"/>
      <c r="I42" s="570"/>
      <c r="J42" s="570"/>
      <c r="K42" s="570"/>
      <c r="L42" s="570"/>
      <c r="M42" s="570"/>
      <c r="N42" s="570"/>
      <c r="O42" s="570"/>
      <c r="P42" s="570"/>
      <c r="Q42" s="570"/>
    </row>
    <row r="43" spans="1:17" s="571" customFormat="1" ht="15">
      <c r="A43" s="574"/>
      <c r="B43" s="588"/>
      <c r="C43" s="587"/>
      <c r="D43" s="574"/>
      <c r="E43" s="574"/>
      <c r="F43" s="574"/>
      <c r="G43" s="578"/>
      <c r="H43" s="574"/>
      <c r="I43" s="570"/>
      <c r="J43" s="570"/>
      <c r="K43" s="570"/>
      <c r="L43" s="570"/>
      <c r="M43" s="570"/>
      <c r="N43" s="570"/>
      <c r="O43" s="570"/>
      <c r="P43" s="570"/>
      <c r="Q43" s="570"/>
    </row>
    <row r="44" spans="1:17" s="571" customFormat="1" ht="15.75">
      <c r="A44" s="574"/>
      <c r="B44" s="594"/>
      <c r="C44" s="587"/>
      <c r="D44" s="574"/>
      <c r="E44" s="27"/>
      <c r="F44" s="574"/>
      <c r="G44" s="180"/>
      <c r="H44" s="574"/>
      <c r="I44" s="570"/>
      <c r="J44" s="570"/>
      <c r="K44" s="570"/>
      <c r="L44" s="570"/>
      <c r="M44" s="570"/>
      <c r="N44" s="570"/>
      <c r="O44" s="570"/>
      <c r="P44" s="570"/>
      <c r="Q44" s="570"/>
    </row>
    <row r="45" spans="1:17" s="571" customFormat="1" ht="15">
      <c r="A45" s="574"/>
      <c r="B45" s="574"/>
      <c r="C45" s="595"/>
      <c r="D45" s="574"/>
      <c r="E45" s="27"/>
      <c r="F45" s="574"/>
      <c r="G45" s="180"/>
      <c r="H45" s="574"/>
      <c r="I45" s="570"/>
      <c r="J45" s="570"/>
      <c r="K45" s="570"/>
      <c r="L45" s="570"/>
      <c r="M45" s="570"/>
      <c r="N45" s="570"/>
      <c r="O45" s="570"/>
      <c r="P45" s="570"/>
      <c r="Q45" s="570"/>
    </row>
    <row r="46" spans="1:17" s="571" customFormat="1" ht="15">
      <c r="A46" s="574"/>
      <c r="B46" s="574"/>
      <c r="C46" s="595"/>
      <c r="D46" s="574"/>
      <c r="E46" s="27"/>
      <c r="F46" s="574"/>
      <c r="G46" s="180"/>
      <c r="H46" s="574"/>
      <c r="I46" s="570"/>
      <c r="J46" s="570"/>
      <c r="K46" s="570"/>
      <c r="L46" s="570"/>
      <c r="M46" s="570"/>
      <c r="N46" s="570"/>
      <c r="O46" s="570"/>
      <c r="P46" s="570"/>
      <c r="Q46" s="570"/>
    </row>
    <row r="47" spans="1:17" s="571" customFormat="1" ht="15">
      <c r="A47" s="574"/>
      <c r="B47" s="574"/>
      <c r="C47" s="595"/>
      <c r="D47" s="574"/>
      <c r="E47" s="27"/>
      <c r="F47" s="574"/>
      <c r="G47" s="180"/>
      <c r="H47" s="574"/>
      <c r="I47" s="570"/>
      <c r="J47" s="570"/>
      <c r="K47" s="570"/>
      <c r="L47" s="570"/>
      <c r="M47" s="570"/>
      <c r="N47" s="570"/>
      <c r="O47" s="570"/>
      <c r="P47" s="570"/>
      <c r="Q47" s="570"/>
    </row>
    <row r="48" spans="1:17" s="571" customFormat="1" ht="15">
      <c r="A48" s="574"/>
      <c r="B48" s="574"/>
      <c r="C48" s="587"/>
      <c r="D48" s="574"/>
      <c r="E48" s="574"/>
      <c r="F48" s="574"/>
      <c r="G48" s="578"/>
      <c r="H48" s="574"/>
      <c r="I48" s="570"/>
      <c r="J48" s="570"/>
      <c r="K48" s="570"/>
      <c r="L48" s="570"/>
      <c r="M48" s="570"/>
      <c r="N48" s="570"/>
      <c r="O48" s="570"/>
      <c r="P48" s="570"/>
      <c r="Q48" s="570"/>
    </row>
    <row r="49" spans="1:17" s="571" customFormat="1" ht="15.75">
      <c r="A49" s="574"/>
      <c r="B49" s="594"/>
      <c r="C49" s="587"/>
      <c r="D49" s="574"/>
      <c r="E49" s="27"/>
      <c r="F49" s="574"/>
      <c r="G49" s="180"/>
      <c r="H49" s="574"/>
      <c r="I49" s="570"/>
      <c r="J49" s="570"/>
      <c r="K49" s="570"/>
      <c r="L49" s="570"/>
      <c r="M49" s="570"/>
      <c r="N49" s="570"/>
      <c r="O49" s="570"/>
      <c r="P49" s="570"/>
      <c r="Q49" s="570"/>
    </row>
    <row r="50" spans="1:17" s="571" customFormat="1" ht="16.5" customHeight="1">
      <c r="A50" s="574"/>
      <c r="B50" s="574"/>
      <c r="C50" s="595"/>
      <c r="D50" s="574"/>
      <c r="E50" s="185"/>
      <c r="F50" s="574"/>
      <c r="G50" s="1652"/>
      <c r="H50" s="574"/>
      <c r="I50" s="570"/>
      <c r="J50" s="570"/>
      <c r="K50" s="570"/>
      <c r="L50" s="570"/>
      <c r="M50" s="570"/>
      <c r="N50" s="570"/>
      <c r="O50" s="570"/>
      <c r="P50" s="570"/>
      <c r="Q50" s="570"/>
    </row>
    <row r="51" spans="1:17" s="571" customFormat="1" ht="15.75">
      <c r="A51" s="574"/>
      <c r="B51" s="574"/>
      <c r="C51" s="595"/>
      <c r="D51" s="574"/>
      <c r="E51" s="185"/>
      <c r="F51" s="574"/>
      <c r="G51" s="1652"/>
      <c r="H51" s="574"/>
      <c r="I51" s="570"/>
      <c r="J51" s="570"/>
      <c r="K51" s="570"/>
      <c r="L51" s="570"/>
      <c r="M51" s="570"/>
      <c r="N51" s="570"/>
      <c r="O51" s="570"/>
      <c r="P51" s="570"/>
      <c r="Q51" s="570"/>
    </row>
    <row r="52" spans="1:17" s="571" customFormat="1" ht="15">
      <c r="A52" s="574"/>
      <c r="B52" s="574"/>
      <c r="C52" s="587"/>
      <c r="D52" s="574"/>
      <c r="E52" s="574"/>
      <c r="F52" s="574"/>
      <c r="G52" s="578"/>
      <c r="H52" s="574"/>
      <c r="I52" s="570"/>
      <c r="J52" s="570"/>
      <c r="K52" s="570"/>
      <c r="L52" s="570"/>
      <c r="M52" s="570"/>
      <c r="N52" s="570"/>
      <c r="O52" s="570"/>
      <c r="P52" s="570"/>
      <c r="Q52" s="570"/>
    </row>
    <row r="53" spans="1:17" s="571" customFormat="1" ht="15.75">
      <c r="A53" s="574"/>
      <c r="B53" s="594"/>
      <c r="C53" s="587"/>
      <c r="D53" s="574"/>
      <c r="E53" s="27"/>
      <c r="F53" s="574"/>
      <c r="G53" s="180"/>
      <c r="H53" s="574"/>
      <c r="I53" s="570"/>
      <c r="J53" s="570"/>
      <c r="K53" s="570"/>
      <c r="L53" s="570"/>
      <c r="M53" s="570"/>
      <c r="N53" s="570"/>
      <c r="O53" s="570"/>
      <c r="P53" s="570"/>
      <c r="Q53" s="570"/>
    </row>
    <row r="54" spans="1:17" s="571" customFormat="1" ht="15.75">
      <c r="A54" s="574"/>
      <c r="B54" s="574"/>
      <c r="C54" s="595"/>
      <c r="D54" s="574"/>
      <c r="E54" s="185"/>
      <c r="F54" s="574"/>
      <c r="G54" s="1652"/>
      <c r="H54" s="574"/>
      <c r="I54" s="570"/>
      <c r="J54" s="570"/>
      <c r="K54" s="570"/>
      <c r="L54" s="570"/>
      <c r="M54" s="570"/>
      <c r="N54" s="570"/>
      <c r="O54" s="570"/>
      <c r="P54" s="570"/>
      <c r="Q54" s="570"/>
    </row>
    <row r="55" spans="1:17" s="571" customFormat="1" ht="15.75">
      <c r="A55" s="574"/>
      <c r="B55" s="574"/>
      <c r="C55" s="595"/>
      <c r="D55" s="574"/>
      <c r="E55" s="185"/>
      <c r="F55" s="574"/>
      <c r="G55" s="1652"/>
      <c r="H55" s="574"/>
      <c r="I55" s="570"/>
      <c r="J55" s="570"/>
      <c r="K55" s="570"/>
      <c r="L55" s="570"/>
      <c r="M55" s="570"/>
      <c r="N55" s="570"/>
      <c r="O55" s="570"/>
      <c r="P55" s="570"/>
      <c r="Q55" s="570"/>
    </row>
    <row r="56" spans="1:17" s="571" customFormat="1" ht="15">
      <c r="A56" s="574"/>
      <c r="B56" s="574"/>
      <c r="C56" s="587"/>
      <c r="D56" s="574"/>
      <c r="E56" s="574"/>
      <c r="F56" s="574"/>
      <c r="G56" s="578"/>
      <c r="H56" s="574"/>
      <c r="I56" s="570"/>
      <c r="J56" s="570"/>
      <c r="K56" s="570"/>
      <c r="L56" s="570"/>
      <c r="M56" s="570"/>
      <c r="N56" s="570"/>
      <c r="O56" s="570"/>
      <c r="P56" s="570"/>
      <c r="Q56" s="570"/>
    </row>
    <row r="57" spans="1:17" s="571" customFormat="1" ht="15.75">
      <c r="A57" s="574"/>
      <c r="B57" s="594"/>
      <c r="C57" s="587"/>
      <c r="D57" s="574"/>
      <c r="E57" s="27"/>
      <c r="F57" s="574"/>
      <c r="G57" s="180"/>
      <c r="H57" s="574"/>
      <c r="I57" s="570"/>
      <c r="J57" s="570"/>
      <c r="K57" s="570"/>
      <c r="L57" s="570"/>
      <c r="M57" s="570"/>
      <c r="N57" s="570"/>
      <c r="O57" s="570"/>
      <c r="P57" s="570"/>
      <c r="Q57" s="570"/>
    </row>
    <row r="58" spans="1:17" s="571" customFormat="1" ht="15.75">
      <c r="A58" s="574"/>
      <c r="B58" s="574"/>
      <c r="C58" s="595"/>
      <c r="D58" s="574"/>
      <c r="E58" s="185"/>
      <c r="F58" s="574"/>
      <c r="G58" s="1652"/>
      <c r="H58" s="574"/>
      <c r="I58" s="570"/>
      <c r="J58" s="570"/>
      <c r="K58" s="570"/>
      <c r="L58" s="570"/>
      <c r="M58" s="570"/>
      <c r="N58" s="570"/>
      <c r="O58" s="570"/>
      <c r="P58" s="570"/>
      <c r="Q58" s="570"/>
    </row>
    <row r="59" spans="1:17" s="571" customFormat="1" ht="15.75">
      <c r="A59" s="574"/>
      <c r="B59" s="574"/>
      <c r="C59" s="595"/>
      <c r="D59" s="574"/>
      <c r="E59" s="185"/>
      <c r="F59" s="574"/>
      <c r="G59" s="1652"/>
      <c r="H59" s="574"/>
      <c r="I59" s="570"/>
      <c r="J59" s="570"/>
      <c r="K59" s="570"/>
      <c r="L59" s="570"/>
      <c r="M59" s="570"/>
      <c r="N59" s="570"/>
      <c r="O59" s="570"/>
      <c r="P59" s="570"/>
      <c r="Q59" s="570"/>
    </row>
    <row r="60" spans="1:17" s="571" customFormat="1" ht="15">
      <c r="A60" s="574"/>
      <c r="B60" s="574"/>
      <c r="C60" s="587"/>
      <c r="D60" s="574"/>
      <c r="E60" s="574"/>
      <c r="F60" s="574"/>
      <c r="G60" s="578"/>
      <c r="H60" s="574"/>
      <c r="I60" s="570"/>
      <c r="J60" s="570"/>
      <c r="K60" s="570"/>
      <c r="L60" s="570"/>
      <c r="M60" s="570"/>
      <c r="N60" s="570"/>
      <c r="O60" s="570"/>
      <c r="P60" s="570"/>
      <c r="Q60" s="570"/>
    </row>
    <row r="61" spans="1:17" s="571" customFormat="1" ht="15.75">
      <c r="A61" s="574"/>
      <c r="B61" s="594"/>
      <c r="C61" s="587"/>
      <c r="D61" s="574"/>
      <c r="E61" s="27"/>
      <c r="F61" s="574"/>
      <c r="G61" s="180"/>
      <c r="H61" s="574"/>
      <c r="I61" s="570"/>
      <c r="J61" s="570"/>
      <c r="K61" s="570"/>
      <c r="L61" s="570"/>
      <c r="M61" s="570"/>
      <c r="N61" s="570"/>
      <c r="O61" s="570"/>
      <c r="P61" s="570"/>
      <c r="Q61" s="570"/>
    </row>
    <row r="62" spans="1:17" s="571" customFormat="1" ht="15.75">
      <c r="A62" s="574"/>
      <c r="B62" s="574"/>
      <c r="C62" s="595"/>
      <c r="D62" s="574"/>
      <c r="E62" s="185"/>
      <c r="F62" s="574"/>
      <c r="G62" s="1652"/>
      <c r="H62" s="574"/>
      <c r="I62" s="570"/>
      <c r="J62" s="570"/>
      <c r="K62" s="570"/>
      <c r="L62" s="570"/>
      <c r="M62" s="570"/>
      <c r="N62" s="570"/>
      <c r="O62" s="570"/>
      <c r="P62" s="570"/>
      <c r="Q62" s="570"/>
    </row>
    <row r="63" spans="1:17" s="571" customFormat="1" ht="15.75">
      <c r="A63" s="574"/>
      <c r="B63" s="574"/>
      <c r="C63" s="595"/>
      <c r="D63" s="574"/>
      <c r="E63" s="185"/>
      <c r="F63" s="574"/>
      <c r="G63" s="1652"/>
      <c r="H63" s="574"/>
      <c r="I63" s="570"/>
      <c r="J63" s="570"/>
      <c r="K63" s="570"/>
      <c r="L63" s="570"/>
      <c r="M63" s="570"/>
      <c r="N63" s="570"/>
      <c r="O63" s="570"/>
      <c r="P63" s="570"/>
      <c r="Q63" s="570"/>
    </row>
    <row r="64" spans="1:17" s="571" customFormat="1" ht="15">
      <c r="A64" s="574"/>
      <c r="B64" s="574"/>
      <c r="C64" s="587"/>
      <c r="D64" s="574"/>
      <c r="E64" s="574"/>
      <c r="F64" s="574"/>
      <c r="G64" s="578"/>
      <c r="H64" s="574"/>
      <c r="I64" s="570"/>
      <c r="J64" s="570"/>
      <c r="K64" s="570"/>
      <c r="L64" s="570"/>
      <c r="M64" s="570"/>
      <c r="N64" s="570"/>
      <c r="O64" s="570"/>
      <c r="P64" s="570"/>
      <c r="Q64" s="570"/>
    </row>
    <row r="65" spans="1:17" s="571" customFormat="1" ht="15.75">
      <c r="A65" s="574"/>
      <c r="B65" s="594"/>
      <c r="C65" s="587"/>
      <c r="D65" s="574"/>
      <c r="E65" s="27"/>
      <c r="F65" s="574"/>
      <c r="G65" s="180"/>
      <c r="H65" s="574"/>
      <c r="I65" s="570"/>
      <c r="J65" s="570"/>
      <c r="K65" s="570"/>
      <c r="L65" s="570"/>
      <c r="M65" s="570"/>
      <c r="N65" s="570"/>
      <c r="O65" s="570"/>
      <c r="P65" s="570"/>
      <c r="Q65" s="570"/>
    </row>
    <row r="66" spans="1:17" s="571" customFormat="1" ht="15.75">
      <c r="A66" s="574"/>
      <c r="B66" s="574"/>
      <c r="C66" s="595"/>
      <c r="D66" s="574"/>
      <c r="E66" s="185"/>
      <c r="F66" s="574"/>
      <c r="G66" s="1652"/>
      <c r="H66" s="574"/>
      <c r="I66" s="570"/>
      <c r="J66" s="570"/>
      <c r="K66" s="570"/>
      <c r="L66" s="570"/>
      <c r="M66" s="570"/>
      <c r="N66" s="570"/>
      <c r="O66" s="570"/>
      <c r="P66" s="570"/>
      <c r="Q66" s="570"/>
    </row>
    <row r="67" spans="1:17" s="571" customFormat="1" ht="15.75">
      <c r="A67" s="574"/>
      <c r="B67" s="574"/>
      <c r="C67" s="595"/>
      <c r="D67" s="574"/>
      <c r="E67" s="185"/>
      <c r="F67" s="574"/>
      <c r="G67" s="1652"/>
      <c r="H67" s="574"/>
      <c r="I67" s="570"/>
      <c r="J67" s="570"/>
      <c r="K67" s="570"/>
      <c r="L67" s="570"/>
      <c r="M67" s="570"/>
      <c r="N67" s="570"/>
      <c r="O67" s="570"/>
      <c r="P67" s="570"/>
      <c r="Q67" s="570"/>
    </row>
    <row r="68" spans="1:17" s="571" customFormat="1" ht="15">
      <c r="A68" s="574"/>
      <c r="B68" s="574"/>
      <c r="C68" s="587"/>
      <c r="D68" s="574"/>
      <c r="E68" s="574"/>
      <c r="F68" s="574"/>
      <c r="G68" s="578"/>
      <c r="H68" s="574"/>
      <c r="I68" s="570"/>
      <c r="J68" s="570"/>
      <c r="K68" s="570"/>
      <c r="L68" s="570"/>
      <c r="M68" s="570"/>
      <c r="N68" s="570"/>
      <c r="O68" s="570"/>
      <c r="P68" s="570"/>
      <c r="Q68" s="570"/>
    </row>
    <row r="69" spans="1:17" s="571" customFormat="1" ht="15.75">
      <c r="A69" s="574"/>
      <c r="B69" s="594"/>
      <c r="C69" s="587"/>
      <c r="D69" s="574"/>
      <c r="E69" s="27"/>
      <c r="F69" s="574"/>
      <c r="G69" s="180"/>
      <c r="H69" s="574"/>
      <c r="I69" s="570"/>
      <c r="J69" s="570"/>
      <c r="K69" s="570"/>
      <c r="L69" s="570"/>
      <c r="M69" s="570"/>
      <c r="N69" s="570"/>
      <c r="O69" s="570"/>
      <c r="P69" s="570"/>
      <c r="Q69" s="570"/>
    </row>
    <row r="70" spans="1:17" s="571" customFormat="1" ht="17.25" customHeight="1">
      <c r="A70" s="574"/>
      <c r="B70" s="574"/>
      <c r="C70" s="595"/>
      <c r="D70" s="574"/>
      <c r="E70" s="185"/>
      <c r="F70" s="574"/>
      <c r="G70" s="1652"/>
      <c r="H70" s="574"/>
      <c r="I70" s="570"/>
      <c r="J70" s="570"/>
      <c r="K70" s="570"/>
      <c r="L70" s="570"/>
      <c r="M70" s="570"/>
      <c r="N70" s="570"/>
      <c r="O70" s="570"/>
      <c r="P70" s="570"/>
      <c r="Q70" s="570"/>
    </row>
    <row r="71" spans="1:17" s="571" customFormat="1" ht="17.25" customHeight="1">
      <c r="A71" s="574"/>
      <c r="B71" s="574"/>
      <c r="C71" s="595"/>
      <c r="D71" s="574"/>
      <c r="E71" s="185"/>
      <c r="F71" s="574"/>
      <c r="G71" s="1652"/>
      <c r="H71" s="574"/>
      <c r="I71" s="570"/>
      <c r="J71" s="570"/>
      <c r="K71" s="570"/>
      <c r="L71" s="570"/>
      <c r="M71" s="570"/>
      <c r="N71" s="570"/>
      <c r="O71" s="570"/>
      <c r="P71" s="570"/>
      <c r="Q71" s="570"/>
    </row>
    <row r="72" spans="1:17" s="571" customFormat="1" ht="15">
      <c r="A72" s="574"/>
      <c r="B72" s="574"/>
      <c r="C72" s="595"/>
      <c r="D72" s="574"/>
      <c r="E72" s="574"/>
      <c r="F72" s="574"/>
      <c r="G72" s="578"/>
      <c r="H72" s="574"/>
      <c r="I72" s="570"/>
      <c r="J72" s="570"/>
      <c r="K72" s="570"/>
      <c r="L72" s="570"/>
      <c r="M72" s="570"/>
      <c r="N72" s="570"/>
      <c r="O72" s="570"/>
      <c r="P72" s="570"/>
      <c r="Q72" s="570"/>
    </row>
    <row r="73" spans="1:17" s="571" customFormat="1" ht="15">
      <c r="A73" s="574"/>
      <c r="B73" s="574"/>
      <c r="C73" s="587"/>
      <c r="D73" s="574"/>
      <c r="E73" s="574"/>
      <c r="F73" s="574"/>
      <c r="G73" s="578"/>
      <c r="H73" s="574"/>
      <c r="I73" s="570"/>
      <c r="J73" s="570"/>
      <c r="K73" s="570"/>
      <c r="L73" s="570"/>
      <c r="M73" s="570"/>
      <c r="N73" s="570"/>
      <c r="O73" s="570"/>
      <c r="P73" s="570"/>
      <c r="Q73" s="570"/>
    </row>
    <row r="74" spans="1:17" s="571" customFormat="1" ht="15.75">
      <c r="A74" s="574"/>
      <c r="B74" s="594"/>
      <c r="C74" s="587"/>
      <c r="D74" s="574"/>
      <c r="E74" s="27"/>
      <c r="F74" s="574"/>
      <c r="G74" s="180"/>
      <c r="H74" s="574"/>
      <c r="I74" s="570"/>
      <c r="J74" s="570"/>
      <c r="K74" s="570"/>
      <c r="L74" s="570"/>
      <c r="M74" s="570"/>
      <c r="N74" s="570"/>
      <c r="O74" s="570"/>
      <c r="P74" s="570"/>
      <c r="Q74" s="570"/>
    </row>
    <row r="75" spans="1:17" s="571" customFormat="1" ht="15.75">
      <c r="A75" s="574"/>
      <c r="B75" s="574"/>
      <c r="C75" s="595"/>
      <c r="D75" s="574"/>
      <c r="E75" s="185"/>
      <c r="F75" s="574"/>
      <c r="G75" s="1652"/>
      <c r="H75" s="574"/>
      <c r="I75" s="570"/>
      <c r="J75" s="570"/>
      <c r="K75" s="570"/>
      <c r="L75" s="570"/>
      <c r="M75" s="570"/>
      <c r="N75" s="570"/>
      <c r="O75" s="570"/>
      <c r="P75" s="570"/>
      <c r="Q75" s="570"/>
    </row>
    <row r="76" spans="1:17" s="571" customFormat="1" ht="15.75">
      <c r="A76" s="574"/>
      <c r="B76" s="574"/>
      <c r="C76" s="595"/>
      <c r="D76" s="574"/>
      <c r="E76" s="185"/>
      <c r="F76" s="574"/>
      <c r="G76" s="1652"/>
      <c r="H76" s="574"/>
      <c r="I76" s="570"/>
      <c r="J76" s="570"/>
      <c r="K76" s="570"/>
      <c r="L76" s="570"/>
      <c r="M76" s="570"/>
      <c r="N76" s="570"/>
      <c r="O76" s="570"/>
      <c r="P76" s="570"/>
      <c r="Q76" s="570"/>
    </row>
    <row r="77" spans="1:17" s="571" customFormat="1" ht="15">
      <c r="A77" s="574"/>
      <c r="B77" s="574"/>
      <c r="C77" s="587"/>
      <c r="D77" s="574"/>
      <c r="E77" s="574"/>
      <c r="F77" s="574"/>
      <c r="G77" s="578"/>
      <c r="H77" s="574"/>
      <c r="I77" s="570"/>
      <c r="J77" s="570"/>
      <c r="K77" s="570"/>
      <c r="L77" s="570"/>
      <c r="M77" s="570"/>
      <c r="N77" s="570"/>
      <c r="O77" s="570"/>
      <c r="P77" s="570"/>
      <c r="Q77" s="570"/>
    </row>
    <row r="78" spans="1:17" s="571" customFormat="1" ht="18" customHeight="1">
      <c r="A78" s="574"/>
      <c r="B78" s="594"/>
      <c r="C78" s="587"/>
      <c r="D78" s="574"/>
      <c r="E78" s="27"/>
      <c r="F78" s="574"/>
      <c r="G78" s="180"/>
      <c r="H78" s="574"/>
      <c r="I78" s="570"/>
      <c r="J78" s="570"/>
      <c r="K78" s="570"/>
      <c r="L78" s="570"/>
      <c r="M78" s="570"/>
      <c r="N78" s="570"/>
      <c r="O78" s="570"/>
      <c r="P78" s="570"/>
      <c r="Q78" s="570"/>
    </row>
    <row r="79" spans="1:17" s="571" customFormat="1" ht="15.75">
      <c r="A79" s="574"/>
      <c r="B79" s="574"/>
      <c r="C79" s="595"/>
      <c r="D79" s="574"/>
      <c r="E79" s="185"/>
      <c r="F79" s="574"/>
      <c r="G79" s="1652"/>
      <c r="H79" s="574"/>
      <c r="I79" s="570"/>
      <c r="J79" s="570"/>
      <c r="K79" s="570"/>
      <c r="L79" s="570"/>
      <c r="M79" s="570"/>
      <c r="N79" s="570"/>
      <c r="O79" s="570"/>
      <c r="P79" s="570"/>
      <c r="Q79" s="570"/>
    </row>
    <row r="80" spans="1:17" s="571" customFormat="1" ht="15.75">
      <c r="A80" s="574"/>
      <c r="B80" s="574"/>
      <c r="C80" s="595"/>
      <c r="D80" s="574"/>
      <c r="E80" s="185"/>
      <c r="F80" s="574"/>
      <c r="G80" s="1652"/>
      <c r="H80" s="574"/>
      <c r="I80" s="570"/>
      <c r="J80" s="570"/>
      <c r="K80" s="570"/>
      <c r="L80" s="570"/>
      <c r="M80" s="570"/>
      <c r="N80" s="570"/>
      <c r="O80" s="570"/>
      <c r="P80" s="570"/>
      <c r="Q80" s="570"/>
    </row>
    <row r="81" spans="1:17" s="571" customFormat="1" ht="15">
      <c r="A81" s="574"/>
      <c r="B81" s="574"/>
      <c r="C81" s="595"/>
      <c r="D81" s="574"/>
      <c r="E81" s="574"/>
      <c r="F81" s="574"/>
      <c r="G81" s="578"/>
      <c r="H81" s="574"/>
      <c r="I81" s="570"/>
      <c r="J81" s="570"/>
      <c r="K81" s="570"/>
      <c r="L81" s="570"/>
      <c r="M81" s="570"/>
      <c r="N81" s="570"/>
      <c r="O81" s="570"/>
      <c r="P81" s="570"/>
      <c r="Q81" s="570"/>
    </row>
    <row r="82" spans="1:17" s="571" customFormat="1" ht="15">
      <c r="A82" s="574"/>
      <c r="B82" s="574"/>
      <c r="C82" s="587"/>
      <c r="D82" s="574"/>
      <c r="E82" s="574"/>
      <c r="F82" s="574"/>
      <c r="G82" s="578"/>
      <c r="H82" s="574"/>
      <c r="I82" s="570"/>
      <c r="J82" s="570"/>
      <c r="K82" s="570"/>
      <c r="L82" s="570"/>
      <c r="M82" s="570"/>
      <c r="N82" s="570"/>
      <c r="O82" s="570"/>
      <c r="P82" s="570"/>
      <c r="Q82" s="570"/>
    </row>
    <row r="83" spans="1:17" s="571" customFormat="1" ht="15.75">
      <c r="A83" s="574"/>
      <c r="B83" s="580"/>
      <c r="C83" s="587"/>
      <c r="D83" s="574"/>
      <c r="E83" s="27"/>
      <c r="F83" s="574"/>
      <c r="G83" s="180"/>
      <c r="H83" s="574"/>
      <c r="I83" s="570"/>
      <c r="J83" s="570"/>
      <c r="K83" s="570"/>
      <c r="L83" s="570"/>
      <c r="M83" s="570"/>
      <c r="N83" s="570"/>
      <c r="O83" s="570"/>
      <c r="P83" s="570"/>
      <c r="Q83" s="570"/>
    </row>
    <row r="84" spans="1:17" s="571" customFormat="1" ht="15.75">
      <c r="A84" s="574"/>
      <c r="B84" s="574"/>
      <c r="C84" s="574"/>
      <c r="D84" s="574"/>
      <c r="E84" s="185"/>
      <c r="F84" s="574"/>
      <c r="G84" s="1652"/>
      <c r="H84" s="574"/>
      <c r="I84" s="570"/>
      <c r="J84" s="570"/>
      <c r="K84" s="570"/>
      <c r="L84" s="570"/>
      <c r="M84" s="570"/>
      <c r="N84" s="570"/>
      <c r="O84" s="570"/>
      <c r="P84" s="570"/>
      <c r="Q84" s="570"/>
    </row>
    <row r="85" spans="1:17" s="571" customFormat="1" ht="15.75">
      <c r="A85" s="574"/>
      <c r="B85" s="574"/>
      <c r="C85" s="574"/>
      <c r="D85" s="574"/>
      <c r="E85" s="185"/>
      <c r="F85" s="574"/>
      <c r="G85" s="1652"/>
      <c r="H85" s="574"/>
      <c r="I85" s="570"/>
      <c r="J85" s="570"/>
      <c r="K85" s="570"/>
      <c r="L85" s="570"/>
      <c r="M85" s="570"/>
      <c r="N85" s="570"/>
      <c r="O85" s="570"/>
      <c r="P85" s="570"/>
      <c r="Q85" s="570"/>
    </row>
    <row r="86" spans="1:17" s="571" customFormat="1" ht="15">
      <c r="A86" s="574"/>
      <c r="B86" s="574"/>
      <c r="C86" s="574"/>
      <c r="D86" s="574"/>
      <c r="E86" s="574"/>
      <c r="F86" s="574"/>
      <c r="G86" s="578"/>
      <c r="H86" s="574"/>
      <c r="I86" s="570"/>
      <c r="J86" s="570"/>
      <c r="K86" s="570"/>
      <c r="L86" s="570"/>
      <c r="M86" s="570"/>
      <c r="N86" s="570"/>
      <c r="O86" s="570"/>
      <c r="P86" s="570"/>
      <c r="Q86" s="570"/>
    </row>
    <row r="87" spans="1:17" s="571" customFormat="1" ht="15">
      <c r="A87" s="574"/>
      <c r="B87" s="574"/>
      <c r="C87" s="587"/>
      <c r="D87" s="574"/>
      <c r="E87" s="574"/>
      <c r="F87" s="574"/>
      <c r="G87" s="578"/>
      <c r="H87" s="574"/>
      <c r="I87" s="570"/>
      <c r="J87" s="570"/>
      <c r="K87" s="570"/>
      <c r="L87" s="570"/>
      <c r="M87" s="570"/>
      <c r="N87" s="570"/>
      <c r="O87" s="570"/>
      <c r="P87" s="570"/>
      <c r="Q87" s="570"/>
    </row>
    <row r="88" spans="1:17" s="571" customFormat="1" ht="15">
      <c r="A88" s="574"/>
      <c r="B88" s="574"/>
      <c r="C88" s="587"/>
      <c r="D88" s="574"/>
      <c r="E88" s="574"/>
      <c r="F88" s="574"/>
      <c r="G88" s="578"/>
      <c r="H88" s="574"/>
      <c r="I88" s="570"/>
      <c r="J88" s="570"/>
      <c r="K88" s="570"/>
      <c r="L88" s="570"/>
      <c r="M88" s="570"/>
      <c r="N88" s="570"/>
      <c r="O88" s="570"/>
      <c r="P88" s="570"/>
      <c r="Q88" s="570"/>
    </row>
    <row r="89" spans="1:17" s="571" customFormat="1" ht="15.75">
      <c r="A89" s="574"/>
      <c r="B89" s="580"/>
      <c r="C89" s="587"/>
      <c r="D89" s="574"/>
      <c r="E89" s="27"/>
      <c r="F89" s="574"/>
      <c r="G89" s="180"/>
      <c r="H89" s="574"/>
      <c r="I89" s="570"/>
      <c r="J89" s="570"/>
      <c r="K89" s="570"/>
      <c r="L89" s="570"/>
      <c r="M89" s="570"/>
      <c r="N89" s="570"/>
      <c r="O89" s="570"/>
      <c r="P89" s="570"/>
      <c r="Q89" s="570"/>
    </row>
    <row r="90" spans="1:17" s="571" customFormat="1" ht="15.75">
      <c r="A90" s="574"/>
      <c r="B90" s="574"/>
      <c r="C90" s="574"/>
      <c r="D90" s="574"/>
      <c r="E90" s="185"/>
      <c r="F90" s="574"/>
      <c r="G90" s="1652"/>
      <c r="H90" s="574"/>
      <c r="I90" s="570"/>
      <c r="J90" s="570"/>
      <c r="K90" s="570"/>
      <c r="L90" s="570"/>
      <c r="M90" s="570"/>
      <c r="N90" s="570"/>
      <c r="O90" s="570"/>
      <c r="P90" s="570"/>
      <c r="Q90" s="570"/>
    </row>
    <row r="91" spans="1:17" s="571" customFormat="1" ht="15.75">
      <c r="A91" s="574"/>
      <c r="B91" s="574"/>
      <c r="C91" s="574"/>
      <c r="D91" s="574"/>
      <c r="E91" s="185"/>
      <c r="F91" s="574"/>
      <c r="G91" s="1652"/>
      <c r="H91" s="574"/>
      <c r="I91" s="570"/>
      <c r="J91" s="570"/>
      <c r="K91" s="570"/>
      <c r="L91" s="570"/>
      <c r="M91" s="570"/>
      <c r="N91" s="570"/>
      <c r="O91" s="570"/>
      <c r="P91" s="570"/>
      <c r="Q91" s="570"/>
    </row>
    <row r="92" spans="1:17" s="571" customFormat="1" ht="15">
      <c r="A92" s="574"/>
      <c r="B92" s="574"/>
      <c r="C92" s="574"/>
      <c r="D92" s="574"/>
      <c r="E92" s="574"/>
      <c r="F92" s="574"/>
      <c r="G92" s="578"/>
      <c r="H92" s="574"/>
      <c r="I92" s="570"/>
      <c r="J92" s="570"/>
      <c r="K92" s="570"/>
      <c r="L92" s="570"/>
      <c r="M92" s="570"/>
      <c r="N92" s="570"/>
      <c r="O92" s="570"/>
      <c r="P92" s="570"/>
      <c r="Q92" s="570"/>
    </row>
    <row r="93" spans="1:17" s="571" customFormat="1" ht="15">
      <c r="A93" s="574"/>
      <c r="B93" s="574"/>
      <c r="C93" s="587"/>
      <c r="D93" s="574"/>
      <c r="E93" s="574"/>
      <c r="F93" s="574"/>
      <c r="G93" s="578"/>
      <c r="H93" s="574"/>
      <c r="I93" s="570"/>
      <c r="J93" s="570"/>
      <c r="K93" s="570"/>
      <c r="L93" s="570"/>
      <c r="M93" s="570"/>
      <c r="N93" s="570"/>
      <c r="O93" s="570"/>
      <c r="P93" s="570"/>
      <c r="Q93" s="570"/>
    </row>
    <row r="94" spans="1:17" s="571" customFormat="1" ht="15">
      <c r="A94" s="574"/>
      <c r="B94" s="574"/>
      <c r="C94" s="587"/>
      <c r="D94" s="574"/>
      <c r="E94" s="574"/>
      <c r="F94" s="574"/>
      <c r="G94" s="578"/>
      <c r="H94" s="574"/>
      <c r="I94" s="570"/>
      <c r="J94" s="570"/>
      <c r="K94" s="570"/>
      <c r="L94" s="570"/>
      <c r="M94" s="570"/>
      <c r="N94" s="570"/>
      <c r="O94" s="570"/>
      <c r="P94" s="570"/>
      <c r="Q94" s="570"/>
    </row>
    <row r="95" spans="1:17" s="571" customFormat="1" ht="15">
      <c r="A95" s="574"/>
      <c r="B95" s="581"/>
      <c r="C95" s="587"/>
      <c r="D95" s="574"/>
      <c r="E95" s="27"/>
      <c r="F95" s="574"/>
      <c r="G95" s="180"/>
      <c r="H95" s="574"/>
      <c r="I95" s="570"/>
      <c r="J95" s="570"/>
      <c r="K95" s="570"/>
      <c r="L95" s="570"/>
      <c r="M95" s="570"/>
      <c r="N95" s="570"/>
      <c r="O95" s="570"/>
      <c r="P95" s="570"/>
      <c r="Q95" s="570"/>
    </row>
    <row r="96" spans="1:17" s="571" customFormat="1" ht="15">
      <c r="A96" s="574"/>
      <c r="B96" s="574"/>
      <c r="C96" s="574"/>
      <c r="D96" s="574"/>
      <c r="E96" s="27"/>
      <c r="F96" s="574"/>
      <c r="G96" s="180"/>
      <c r="H96" s="574"/>
      <c r="I96" s="570"/>
      <c r="J96" s="570"/>
      <c r="K96" s="570"/>
      <c r="L96" s="570"/>
      <c r="M96" s="570"/>
      <c r="N96" s="570"/>
      <c r="O96" s="570"/>
      <c r="P96" s="570"/>
      <c r="Q96" s="570"/>
    </row>
    <row r="97" spans="1:17" s="571" customFormat="1" ht="15">
      <c r="A97" s="574"/>
      <c r="B97" s="574"/>
      <c r="C97" s="574"/>
      <c r="D97" s="574"/>
      <c r="E97" s="27"/>
      <c r="F97" s="574"/>
      <c r="G97" s="180"/>
      <c r="H97" s="574"/>
      <c r="I97" s="570"/>
      <c r="J97" s="570"/>
      <c r="K97" s="570"/>
      <c r="L97" s="570"/>
      <c r="M97" s="570"/>
      <c r="N97" s="570"/>
      <c r="O97" s="570"/>
      <c r="P97" s="570"/>
      <c r="Q97" s="570"/>
    </row>
    <row r="98" spans="1:17" s="571" customFormat="1" ht="15">
      <c r="A98" s="574"/>
      <c r="B98" s="574"/>
      <c r="C98" s="574"/>
      <c r="D98" s="574"/>
      <c r="E98" s="27"/>
      <c r="F98" s="574"/>
      <c r="G98" s="180"/>
      <c r="H98" s="574"/>
      <c r="I98" s="570"/>
      <c r="J98" s="570"/>
      <c r="K98" s="570"/>
      <c r="L98" s="570"/>
      <c r="M98" s="570"/>
      <c r="N98" s="570"/>
      <c r="O98" s="570"/>
      <c r="P98" s="570"/>
      <c r="Q98" s="570"/>
    </row>
    <row r="99" spans="1:17" s="571" customFormat="1" ht="15">
      <c r="A99" s="574"/>
      <c r="B99" s="574"/>
      <c r="C99" s="574"/>
      <c r="D99" s="574"/>
      <c r="E99" s="574"/>
      <c r="F99" s="574"/>
      <c r="G99" s="578"/>
      <c r="H99" s="574"/>
      <c r="I99" s="570"/>
      <c r="J99" s="570"/>
      <c r="K99" s="570"/>
      <c r="L99" s="570"/>
      <c r="M99" s="570"/>
      <c r="N99" s="570"/>
      <c r="O99" s="570"/>
      <c r="P99" s="570"/>
      <c r="Q99" s="570"/>
    </row>
    <row r="100" spans="1:17" s="571" customFormat="1" ht="15">
      <c r="A100" s="574"/>
      <c r="B100" s="574"/>
      <c r="C100" s="574"/>
      <c r="D100" s="574"/>
      <c r="E100" s="574"/>
      <c r="F100" s="574"/>
      <c r="G100" s="578"/>
      <c r="H100" s="574"/>
      <c r="I100" s="570"/>
      <c r="J100" s="570"/>
      <c r="K100" s="570"/>
      <c r="L100" s="570"/>
      <c r="M100" s="570"/>
      <c r="N100" s="570"/>
      <c r="O100" s="570"/>
      <c r="P100" s="570"/>
      <c r="Q100" s="570"/>
    </row>
    <row r="101" spans="1:17" s="571" customFormat="1" ht="15">
      <c r="A101" s="574"/>
      <c r="B101" s="581"/>
      <c r="C101" s="587"/>
      <c r="D101" s="574"/>
      <c r="E101" s="27"/>
      <c r="F101" s="574"/>
      <c r="G101" s="180"/>
      <c r="H101" s="574"/>
      <c r="I101" s="570"/>
      <c r="J101" s="570"/>
      <c r="K101" s="570"/>
      <c r="L101" s="570"/>
      <c r="M101" s="570"/>
      <c r="N101" s="570"/>
      <c r="O101" s="570"/>
      <c r="P101" s="570"/>
      <c r="Q101" s="570"/>
    </row>
    <row r="102" spans="1:17" s="571" customFormat="1" ht="15.75">
      <c r="A102" s="574"/>
      <c r="B102" s="574"/>
      <c r="C102" s="574"/>
      <c r="D102" s="574"/>
      <c r="E102" s="185"/>
      <c r="F102" s="574"/>
      <c r="G102" s="1652"/>
      <c r="H102" s="574"/>
      <c r="I102" s="570"/>
      <c r="J102" s="570"/>
      <c r="K102" s="570"/>
      <c r="L102" s="570"/>
      <c r="M102" s="570"/>
      <c r="N102" s="570"/>
      <c r="O102" s="570"/>
      <c r="P102" s="570"/>
      <c r="Q102" s="570"/>
    </row>
    <row r="103" spans="1:17" s="571" customFormat="1" ht="15.75">
      <c r="A103" s="574"/>
      <c r="B103" s="574"/>
      <c r="C103" s="574"/>
      <c r="D103" s="574"/>
      <c r="E103" s="185"/>
      <c r="F103" s="574"/>
      <c r="G103" s="1652"/>
      <c r="H103" s="574"/>
      <c r="I103" s="570"/>
      <c r="J103" s="570"/>
      <c r="K103" s="570"/>
      <c r="L103" s="570"/>
      <c r="M103" s="570"/>
      <c r="N103" s="570"/>
      <c r="O103" s="570"/>
      <c r="P103" s="570"/>
      <c r="Q103" s="570"/>
    </row>
    <row r="104" spans="1:17" s="571" customFormat="1" ht="15">
      <c r="A104" s="574"/>
      <c r="B104" s="574"/>
      <c r="C104" s="574"/>
      <c r="D104" s="574"/>
      <c r="E104" s="574"/>
      <c r="F104" s="574"/>
      <c r="G104" s="578"/>
      <c r="H104" s="574"/>
      <c r="I104" s="570"/>
      <c r="J104" s="570"/>
      <c r="K104" s="570"/>
      <c r="L104" s="570"/>
      <c r="M104" s="570"/>
      <c r="N104" s="570"/>
      <c r="O104" s="570"/>
      <c r="P104" s="570"/>
      <c r="Q104" s="570"/>
    </row>
    <row r="105" spans="1:17" s="571" customFormat="1" ht="15">
      <c r="A105" s="574"/>
      <c r="B105" s="581"/>
      <c r="C105" s="587"/>
      <c r="D105" s="574"/>
      <c r="E105" s="27"/>
      <c r="F105" s="574"/>
      <c r="G105" s="180"/>
      <c r="H105" s="574"/>
      <c r="I105" s="570"/>
      <c r="J105" s="570"/>
      <c r="K105" s="570"/>
      <c r="L105" s="570"/>
      <c r="M105" s="570"/>
      <c r="N105" s="570"/>
      <c r="O105" s="570"/>
      <c r="P105" s="570"/>
      <c r="Q105" s="570"/>
    </row>
    <row r="106" spans="1:17" s="571" customFormat="1" ht="15.75">
      <c r="A106" s="574"/>
      <c r="B106" s="574"/>
      <c r="C106" s="574"/>
      <c r="D106" s="574"/>
      <c r="E106" s="185"/>
      <c r="F106" s="574"/>
      <c r="G106" s="1652"/>
      <c r="H106" s="574"/>
      <c r="I106" s="570"/>
      <c r="J106" s="570"/>
      <c r="K106" s="570"/>
      <c r="L106" s="570"/>
      <c r="M106" s="570"/>
      <c r="N106" s="570"/>
      <c r="O106" s="570"/>
      <c r="P106" s="570"/>
      <c r="Q106" s="570"/>
    </row>
    <row r="107" spans="1:17" s="571" customFormat="1" ht="15.75">
      <c r="A107" s="574"/>
      <c r="B107" s="574"/>
      <c r="C107" s="574"/>
      <c r="D107" s="574"/>
      <c r="E107" s="185"/>
      <c r="F107" s="574"/>
      <c r="G107" s="1652"/>
      <c r="H107" s="574"/>
      <c r="I107" s="570"/>
      <c r="J107" s="570"/>
      <c r="K107" s="570"/>
      <c r="L107" s="570"/>
      <c r="M107" s="570"/>
      <c r="N107" s="570"/>
      <c r="O107" s="570"/>
      <c r="P107" s="570"/>
      <c r="Q107" s="570"/>
    </row>
    <row r="108" spans="1:17" s="571" customFormat="1" ht="15">
      <c r="A108" s="574"/>
      <c r="B108" s="574"/>
      <c r="C108" s="587"/>
      <c r="D108" s="574"/>
      <c r="E108" s="574"/>
      <c r="F108" s="574"/>
      <c r="G108" s="578"/>
      <c r="H108" s="574"/>
      <c r="I108" s="570"/>
      <c r="J108" s="570"/>
      <c r="K108" s="570"/>
      <c r="L108" s="570"/>
      <c r="M108" s="570"/>
      <c r="N108" s="570"/>
      <c r="O108" s="570"/>
      <c r="P108" s="570"/>
      <c r="Q108" s="570"/>
    </row>
    <row r="109" spans="1:17" s="571" customFormat="1" ht="15">
      <c r="A109" s="574"/>
      <c r="B109" s="581"/>
      <c r="C109" s="587"/>
      <c r="D109" s="574"/>
      <c r="E109" s="27"/>
      <c r="F109" s="574"/>
      <c r="G109" s="180"/>
      <c r="H109" s="574"/>
      <c r="I109" s="570"/>
      <c r="J109" s="570"/>
      <c r="K109" s="570"/>
      <c r="L109" s="570"/>
      <c r="M109" s="570"/>
      <c r="N109" s="570"/>
      <c r="O109" s="570"/>
      <c r="P109" s="570"/>
      <c r="Q109" s="570"/>
    </row>
    <row r="110" spans="1:17" s="571" customFormat="1" ht="15.75">
      <c r="A110" s="574"/>
      <c r="B110" s="574"/>
      <c r="C110" s="574"/>
      <c r="D110" s="574"/>
      <c r="E110" s="185"/>
      <c r="F110" s="574"/>
      <c r="G110" s="1652"/>
      <c r="H110" s="574"/>
      <c r="I110" s="570"/>
      <c r="J110" s="570"/>
      <c r="K110" s="570"/>
      <c r="L110" s="570"/>
      <c r="M110" s="570"/>
      <c r="N110" s="570"/>
      <c r="O110" s="570"/>
      <c r="P110" s="570"/>
      <c r="Q110" s="570"/>
    </row>
    <row r="111" spans="1:17" s="571" customFormat="1" ht="15.75">
      <c r="A111" s="574"/>
      <c r="B111" s="574"/>
      <c r="C111" s="574"/>
      <c r="D111" s="574"/>
      <c r="E111" s="185"/>
      <c r="F111" s="574"/>
      <c r="G111" s="1652"/>
      <c r="H111" s="574"/>
      <c r="I111" s="570"/>
      <c r="J111" s="570"/>
      <c r="K111" s="570"/>
      <c r="L111" s="570"/>
      <c r="M111" s="570"/>
      <c r="N111" s="570"/>
      <c r="O111" s="570"/>
      <c r="P111" s="570"/>
      <c r="Q111" s="570"/>
    </row>
    <row r="112" spans="1:17" s="571" customFormat="1" ht="15">
      <c r="A112" s="574"/>
      <c r="B112" s="574"/>
      <c r="C112" s="587"/>
      <c r="D112" s="574"/>
      <c r="E112" s="574"/>
      <c r="F112" s="574"/>
      <c r="G112" s="578"/>
      <c r="H112" s="574"/>
      <c r="I112" s="570"/>
      <c r="J112" s="570"/>
      <c r="K112" s="570"/>
      <c r="L112" s="570"/>
      <c r="M112" s="570"/>
      <c r="N112" s="570"/>
      <c r="O112" s="570"/>
      <c r="P112" s="570"/>
      <c r="Q112" s="570"/>
    </row>
    <row r="113" spans="1:17" s="571" customFormat="1" ht="15">
      <c r="A113" s="574"/>
      <c r="B113" s="581"/>
      <c r="C113" s="587"/>
      <c r="D113" s="574"/>
      <c r="E113" s="27"/>
      <c r="F113" s="574"/>
      <c r="G113" s="180"/>
      <c r="H113" s="574"/>
      <c r="I113" s="570"/>
      <c r="J113" s="570"/>
      <c r="K113" s="570"/>
      <c r="L113" s="570"/>
      <c r="M113" s="570"/>
      <c r="N113" s="570"/>
      <c r="O113" s="570"/>
      <c r="P113" s="570"/>
      <c r="Q113" s="570"/>
    </row>
    <row r="114" spans="1:17" s="571" customFormat="1" ht="15.75">
      <c r="A114" s="574"/>
      <c r="B114" s="574"/>
      <c r="C114" s="574"/>
      <c r="D114" s="574"/>
      <c r="E114" s="185"/>
      <c r="F114" s="574"/>
      <c r="G114" s="1652"/>
      <c r="H114" s="574"/>
      <c r="I114" s="570"/>
      <c r="J114" s="570"/>
      <c r="K114" s="570"/>
      <c r="L114" s="570"/>
      <c r="M114" s="570"/>
      <c r="N114" s="570"/>
      <c r="O114" s="570"/>
      <c r="P114" s="570"/>
      <c r="Q114" s="570"/>
    </row>
    <row r="115" spans="1:17" s="571" customFormat="1" ht="15.75">
      <c r="A115" s="574"/>
      <c r="B115" s="574"/>
      <c r="C115" s="574"/>
      <c r="D115" s="574"/>
      <c r="E115" s="185"/>
      <c r="F115" s="574"/>
      <c r="G115" s="1652"/>
      <c r="H115" s="574"/>
      <c r="I115" s="570"/>
      <c r="J115" s="570"/>
      <c r="K115" s="570"/>
      <c r="L115" s="570"/>
      <c r="M115" s="570"/>
      <c r="N115" s="570"/>
      <c r="O115" s="570"/>
      <c r="P115" s="570"/>
      <c r="Q115" s="570"/>
    </row>
    <row r="116" spans="1:17" s="571" customFormat="1" ht="15">
      <c r="A116" s="574"/>
      <c r="B116" s="574"/>
      <c r="C116" s="587"/>
      <c r="D116" s="574"/>
      <c r="E116" s="574"/>
      <c r="F116" s="574"/>
      <c r="G116" s="578"/>
      <c r="H116" s="574"/>
      <c r="I116" s="570"/>
      <c r="J116" s="570"/>
      <c r="K116" s="570"/>
      <c r="L116" s="570"/>
      <c r="M116" s="570"/>
      <c r="N116" s="570"/>
      <c r="O116" s="570"/>
      <c r="P116" s="570"/>
      <c r="Q116" s="570"/>
    </row>
    <row r="117" spans="1:17" s="571" customFormat="1" ht="15">
      <c r="A117" s="574"/>
      <c r="B117" s="581"/>
      <c r="C117" s="587"/>
      <c r="D117" s="574"/>
      <c r="E117" s="27"/>
      <c r="F117" s="574"/>
      <c r="G117" s="180"/>
      <c r="H117" s="574"/>
      <c r="I117" s="570"/>
      <c r="J117" s="570"/>
      <c r="K117" s="570"/>
      <c r="L117" s="570"/>
      <c r="M117" s="570"/>
      <c r="N117" s="570"/>
      <c r="O117" s="570"/>
      <c r="P117" s="570"/>
      <c r="Q117" s="570"/>
    </row>
    <row r="118" spans="1:17" s="571" customFormat="1" ht="15">
      <c r="A118" s="574"/>
      <c r="B118" s="574"/>
      <c r="C118" s="574"/>
      <c r="D118" s="574"/>
      <c r="E118" s="27"/>
      <c r="F118" s="574"/>
      <c r="G118" s="180"/>
      <c r="H118" s="574"/>
      <c r="I118" s="570"/>
      <c r="J118" s="570"/>
      <c r="K118" s="570"/>
      <c r="L118" s="570"/>
      <c r="M118" s="570"/>
      <c r="N118" s="570"/>
      <c r="O118" s="570"/>
      <c r="P118" s="570"/>
      <c r="Q118" s="570"/>
    </row>
    <row r="119" spans="1:17" s="571" customFormat="1" ht="15">
      <c r="A119" s="574"/>
      <c r="B119" s="574"/>
      <c r="C119" s="574"/>
      <c r="D119" s="574"/>
      <c r="E119" s="574"/>
      <c r="F119" s="574"/>
      <c r="G119" s="578"/>
      <c r="H119" s="574"/>
      <c r="I119" s="570"/>
      <c r="J119" s="570"/>
      <c r="K119" s="570"/>
      <c r="L119" s="570"/>
      <c r="M119" s="570"/>
      <c r="N119" s="570"/>
      <c r="O119" s="570"/>
      <c r="P119" s="570"/>
      <c r="Q119" s="570"/>
    </row>
    <row r="120" spans="1:17" s="571" customFormat="1" ht="15.75">
      <c r="A120" s="574"/>
      <c r="B120" s="581"/>
      <c r="C120" s="573"/>
      <c r="D120" s="574"/>
      <c r="E120" s="27"/>
      <c r="F120" s="574"/>
      <c r="G120" s="180"/>
      <c r="H120" s="574"/>
      <c r="I120" s="570"/>
      <c r="J120" s="570"/>
      <c r="K120" s="570"/>
      <c r="L120" s="570"/>
      <c r="M120" s="570"/>
      <c r="N120" s="570"/>
      <c r="O120" s="570"/>
      <c r="P120" s="570"/>
      <c r="Q120" s="570"/>
    </row>
    <row r="121" spans="1:17" s="571" customFormat="1" ht="15.75">
      <c r="A121" s="574"/>
      <c r="B121" s="574"/>
      <c r="C121" s="574"/>
      <c r="D121" s="574"/>
      <c r="E121" s="185"/>
      <c r="F121" s="574"/>
      <c r="G121" s="1652"/>
      <c r="H121" s="574"/>
      <c r="I121" s="570"/>
      <c r="J121" s="570"/>
      <c r="K121" s="570"/>
      <c r="L121" s="570"/>
      <c r="M121" s="570"/>
      <c r="N121" s="570"/>
      <c r="O121" s="570"/>
      <c r="P121" s="570"/>
      <c r="Q121" s="570"/>
    </row>
    <row r="122" spans="1:17" s="571" customFormat="1" ht="15.75">
      <c r="A122" s="574"/>
      <c r="B122" s="574"/>
      <c r="C122" s="574"/>
      <c r="D122" s="574"/>
      <c r="E122" s="185"/>
      <c r="F122" s="574"/>
      <c r="G122" s="1652"/>
      <c r="H122" s="574"/>
      <c r="I122" s="570"/>
      <c r="J122" s="570"/>
      <c r="K122" s="570"/>
      <c r="L122" s="570"/>
      <c r="M122" s="570"/>
      <c r="N122" s="570"/>
      <c r="O122" s="570"/>
      <c r="P122" s="570"/>
      <c r="Q122" s="570"/>
    </row>
    <row r="123" spans="1:17" s="571" customFormat="1" ht="15">
      <c r="A123" s="574"/>
      <c r="B123" s="574"/>
      <c r="C123" s="587"/>
      <c r="D123" s="574"/>
      <c r="E123" s="574"/>
      <c r="F123" s="574"/>
      <c r="G123" s="578"/>
      <c r="H123" s="574"/>
      <c r="I123" s="570"/>
      <c r="J123" s="570"/>
      <c r="K123" s="570"/>
      <c r="L123" s="570"/>
      <c r="M123" s="570"/>
      <c r="N123" s="570"/>
      <c r="O123" s="570"/>
      <c r="P123" s="570"/>
      <c r="Q123" s="570"/>
    </row>
    <row r="124" spans="1:17" s="571" customFormat="1" ht="15.75">
      <c r="A124" s="574"/>
      <c r="B124" s="581"/>
      <c r="C124" s="573"/>
      <c r="D124" s="574"/>
      <c r="E124" s="574"/>
      <c r="F124" s="574"/>
      <c r="G124" s="578"/>
      <c r="H124" s="574"/>
      <c r="I124" s="570"/>
      <c r="J124" s="570"/>
      <c r="K124" s="570"/>
      <c r="L124" s="570"/>
      <c r="M124" s="570"/>
      <c r="N124" s="570"/>
      <c r="O124" s="570"/>
      <c r="P124" s="570"/>
      <c r="Q124" s="570"/>
    </row>
    <row r="125" spans="1:17" s="571" customFormat="1" ht="15">
      <c r="A125" s="574"/>
      <c r="B125" s="574"/>
      <c r="C125" s="574"/>
      <c r="D125" s="574"/>
      <c r="E125" s="27"/>
      <c r="F125" s="574"/>
      <c r="G125" s="180"/>
      <c r="H125" s="574"/>
      <c r="I125" s="570"/>
      <c r="J125" s="570"/>
      <c r="K125" s="570"/>
      <c r="L125" s="570"/>
      <c r="M125" s="570"/>
      <c r="N125" s="570"/>
      <c r="O125" s="570"/>
      <c r="P125" s="570"/>
      <c r="Q125" s="570"/>
    </row>
    <row r="126" spans="1:17" s="571" customFormat="1" ht="15">
      <c r="A126" s="574"/>
      <c r="B126" s="574"/>
      <c r="C126" s="587"/>
      <c r="D126" s="574"/>
      <c r="E126" s="574"/>
      <c r="F126" s="574"/>
      <c r="G126" s="578"/>
      <c r="H126" s="574"/>
      <c r="I126" s="570"/>
      <c r="J126" s="570"/>
      <c r="K126" s="570"/>
      <c r="L126" s="570"/>
      <c r="M126" s="570"/>
      <c r="N126" s="570"/>
      <c r="O126" s="570"/>
      <c r="P126" s="570"/>
      <c r="Q126" s="570"/>
    </row>
    <row r="127" spans="1:17" s="571" customFormat="1" ht="15.75">
      <c r="A127" s="574"/>
      <c r="B127" s="580"/>
      <c r="C127" s="580"/>
      <c r="D127" s="574"/>
      <c r="E127" s="27"/>
      <c r="F127" s="574"/>
      <c r="G127" s="180"/>
      <c r="H127" s="574"/>
      <c r="I127" s="570"/>
      <c r="J127" s="570"/>
      <c r="K127" s="570"/>
      <c r="L127" s="570"/>
      <c r="M127" s="570"/>
      <c r="N127" s="570"/>
      <c r="O127" s="570"/>
      <c r="P127" s="570"/>
      <c r="Q127" s="570"/>
    </row>
    <row r="128" spans="1:17" s="571" customFormat="1" ht="15.75">
      <c r="A128" s="574"/>
      <c r="B128" s="574"/>
      <c r="C128" s="580"/>
      <c r="D128" s="574"/>
      <c r="E128" s="185"/>
      <c r="F128" s="574"/>
      <c r="G128" s="1652"/>
      <c r="H128" s="574"/>
      <c r="I128" s="570"/>
      <c r="J128" s="570"/>
      <c r="K128" s="570"/>
      <c r="L128" s="570"/>
      <c r="M128" s="570"/>
      <c r="N128" s="570"/>
      <c r="O128" s="570"/>
      <c r="P128" s="570"/>
      <c r="Q128" s="570"/>
    </row>
    <row r="129" spans="1:17" s="571" customFormat="1" ht="15.75">
      <c r="A129" s="574"/>
      <c r="B129" s="574"/>
      <c r="C129" s="580"/>
      <c r="D129" s="574"/>
      <c r="E129" s="185"/>
      <c r="F129" s="574"/>
      <c r="G129" s="1652"/>
      <c r="H129" s="574"/>
      <c r="I129" s="570"/>
      <c r="J129" s="570"/>
      <c r="K129" s="570"/>
      <c r="L129" s="570"/>
      <c r="M129" s="570"/>
      <c r="N129" s="570"/>
      <c r="O129" s="570"/>
      <c r="P129" s="570"/>
      <c r="Q129" s="570"/>
    </row>
    <row r="130" spans="1:17" s="571" customFormat="1" ht="15">
      <c r="A130" s="574"/>
      <c r="B130" s="574"/>
      <c r="C130" s="574"/>
      <c r="D130" s="574"/>
      <c r="E130" s="574"/>
      <c r="F130" s="574"/>
      <c r="G130" s="578"/>
      <c r="H130" s="574"/>
      <c r="I130" s="570"/>
      <c r="J130" s="570"/>
      <c r="K130" s="570"/>
      <c r="L130" s="570"/>
      <c r="M130" s="570"/>
      <c r="N130" s="570"/>
      <c r="O130" s="570"/>
      <c r="P130" s="570"/>
      <c r="Q130" s="570"/>
    </row>
    <row r="131" spans="1:17" s="571" customFormat="1" ht="15">
      <c r="A131" s="574"/>
      <c r="B131" s="574"/>
      <c r="C131" s="587"/>
      <c r="D131" s="574"/>
      <c r="E131" s="574"/>
      <c r="F131" s="574"/>
      <c r="G131" s="578"/>
      <c r="H131" s="574"/>
      <c r="I131" s="570"/>
      <c r="J131" s="570"/>
      <c r="K131" s="570"/>
      <c r="L131" s="570"/>
      <c r="M131" s="570"/>
      <c r="N131" s="570"/>
      <c r="O131" s="570"/>
      <c r="P131" s="570"/>
      <c r="Q131" s="570"/>
    </row>
    <row r="132" spans="1:17" s="571" customFormat="1" ht="15.75">
      <c r="A132" s="574"/>
      <c r="B132" s="580"/>
      <c r="C132" s="587"/>
      <c r="D132" s="574"/>
      <c r="E132" s="574"/>
      <c r="F132" s="574"/>
      <c r="G132" s="578"/>
      <c r="H132" s="574"/>
      <c r="I132" s="570"/>
      <c r="J132" s="570"/>
      <c r="K132" s="570"/>
      <c r="L132" s="570"/>
      <c r="M132" s="570"/>
      <c r="N132" s="570"/>
      <c r="O132" s="570"/>
      <c r="P132" s="570"/>
      <c r="Q132" s="570"/>
    </row>
    <row r="133" spans="1:17" s="571" customFormat="1" ht="15">
      <c r="A133" s="574"/>
      <c r="B133" s="574"/>
      <c r="C133" s="574"/>
      <c r="D133" s="574"/>
      <c r="E133" s="27"/>
      <c r="F133" s="574"/>
      <c r="G133" s="180"/>
      <c r="H133" s="574"/>
      <c r="I133" s="570"/>
      <c r="J133" s="570"/>
      <c r="K133" s="570"/>
      <c r="L133" s="570"/>
      <c r="M133" s="570"/>
      <c r="N133" s="570"/>
      <c r="O133" s="570"/>
      <c r="P133" s="570"/>
      <c r="Q133" s="570"/>
    </row>
    <row r="134" spans="1:17" s="571" customFormat="1" ht="15">
      <c r="A134" s="574"/>
      <c r="B134" s="574"/>
      <c r="C134" s="587"/>
      <c r="D134" s="574"/>
      <c r="E134" s="574"/>
      <c r="F134" s="574"/>
      <c r="G134" s="578"/>
      <c r="H134" s="574"/>
      <c r="I134" s="570"/>
      <c r="J134" s="570"/>
      <c r="K134" s="570"/>
      <c r="L134" s="570"/>
      <c r="M134" s="570"/>
      <c r="N134" s="570"/>
      <c r="O134" s="570"/>
      <c r="P134" s="570"/>
      <c r="Q134" s="570"/>
    </row>
    <row r="135" spans="1:17" s="571" customFormat="1" ht="15.75">
      <c r="A135" s="574"/>
      <c r="B135" s="574"/>
      <c r="C135" s="580"/>
      <c r="D135" s="574"/>
      <c r="E135" s="27"/>
      <c r="F135" s="574"/>
      <c r="G135" s="180"/>
      <c r="H135" s="574"/>
      <c r="I135" s="570"/>
      <c r="J135" s="570"/>
      <c r="K135" s="570"/>
      <c r="L135" s="570"/>
      <c r="M135" s="570"/>
      <c r="N135" s="570"/>
      <c r="O135" s="570"/>
      <c r="P135" s="570"/>
      <c r="Q135" s="570"/>
    </row>
    <row r="136" spans="1:17" s="571" customFormat="1" ht="15">
      <c r="A136" s="574"/>
      <c r="B136" s="574"/>
      <c r="C136" s="574"/>
      <c r="D136" s="574"/>
      <c r="E136" s="27"/>
      <c r="F136" s="574"/>
      <c r="G136" s="180"/>
      <c r="H136" s="574"/>
      <c r="I136" s="570"/>
      <c r="J136" s="570"/>
      <c r="K136" s="570"/>
      <c r="L136" s="570"/>
      <c r="M136" s="570"/>
      <c r="N136" s="570"/>
      <c r="O136" s="570"/>
      <c r="P136" s="570"/>
      <c r="Q136" s="570"/>
    </row>
    <row r="137" spans="1:17" s="571" customFormat="1" ht="15">
      <c r="A137" s="574"/>
      <c r="B137" s="574"/>
      <c r="C137" s="587"/>
      <c r="D137" s="574"/>
      <c r="E137" s="574"/>
      <c r="F137" s="574"/>
      <c r="G137" s="578"/>
      <c r="H137" s="574"/>
      <c r="I137" s="570"/>
      <c r="J137" s="570"/>
      <c r="K137" s="570"/>
      <c r="L137" s="570"/>
      <c r="M137" s="570"/>
      <c r="N137" s="570"/>
      <c r="O137" s="570"/>
      <c r="P137" s="570"/>
      <c r="Q137" s="570"/>
    </row>
    <row r="138" spans="1:17" s="571" customFormat="1" ht="15.75">
      <c r="A138" s="574"/>
      <c r="B138" s="574"/>
      <c r="C138" s="580"/>
      <c r="D138" s="574"/>
      <c r="E138" s="574"/>
      <c r="F138" s="574"/>
      <c r="G138" s="578"/>
      <c r="H138" s="574"/>
      <c r="I138" s="570"/>
      <c r="J138" s="570"/>
      <c r="K138" s="570"/>
      <c r="L138" s="570"/>
      <c r="M138" s="570"/>
      <c r="N138" s="570"/>
      <c r="O138" s="570"/>
      <c r="P138" s="570"/>
      <c r="Q138" s="570"/>
    </row>
    <row r="139" spans="1:17" s="571" customFormat="1" ht="15">
      <c r="A139" s="574"/>
      <c r="B139" s="574"/>
      <c r="C139" s="574"/>
      <c r="D139" s="574"/>
      <c r="E139" s="27"/>
      <c r="F139" s="574"/>
      <c r="G139" s="180"/>
      <c r="H139" s="574"/>
      <c r="I139" s="570"/>
      <c r="J139" s="570"/>
      <c r="K139" s="570"/>
      <c r="L139" s="570"/>
      <c r="M139" s="570"/>
      <c r="N139" s="570"/>
      <c r="O139" s="570"/>
      <c r="P139" s="570"/>
      <c r="Q139" s="570"/>
    </row>
    <row r="140" spans="1:17" s="571" customFormat="1" ht="15">
      <c r="A140" s="574"/>
      <c r="B140" s="574"/>
      <c r="C140" s="574"/>
      <c r="D140" s="574"/>
      <c r="E140" s="27"/>
      <c r="F140" s="574"/>
      <c r="G140" s="180"/>
      <c r="H140" s="574"/>
      <c r="I140" s="570"/>
      <c r="J140" s="570"/>
      <c r="K140" s="570"/>
      <c r="L140" s="570"/>
      <c r="M140" s="570"/>
      <c r="N140" s="570"/>
      <c r="O140" s="570"/>
      <c r="P140" s="570"/>
      <c r="Q140" s="570"/>
    </row>
    <row r="141" spans="1:17" s="571" customFormat="1" ht="15">
      <c r="A141" s="574"/>
      <c r="B141" s="574"/>
      <c r="C141" s="574"/>
      <c r="D141" s="574"/>
      <c r="E141" s="27"/>
      <c r="F141" s="574"/>
      <c r="G141" s="180"/>
      <c r="H141" s="574"/>
      <c r="I141" s="570"/>
      <c r="J141" s="570"/>
      <c r="K141" s="570"/>
      <c r="L141" s="570"/>
      <c r="M141" s="570"/>
      <c r="N141" s="570"/>
      <c r="O141" s="570"/>
      <c r="P141" s="570"/>
      <c r="Q141" s="570"/>
    </row>
    <row r="142" spans="1:17" s="571" customFormat="1" ht="15">
      <c r="A142" s="574"/>
      <c r="B142" s="574"/>
      <c r="C142" s="587"/>
      <c r="D142" s="574"/>
      <c r="E142" s="574"/>
      <c r="F142" s="574"/>
      <c r="G142" s="578"/>
      <c r="H142" s="574"/>
      <c r="I142" s="570"/>
      <c r="J142" s="570"/>
      <c r="K142" s="570"/>
      <c r="L142" s="570"/>
      <c r="M142" s="570"/>
      <c r="N142" s="570"/>
      <c r="O142" s="570"/>
      <c r="P142" s="570"/>
      <c r="Q142" s="570"/>
    </row>
    <row r="143" spans="1:17" s="571" customFormat="1" ht="15.75">
      <c r="A143" s="574"/>
      <c r="B143" s="574"/>
      <c r="C143" s="580"/>
      <c r="D143" s="574"/>
      <c r="E143" s="27"/>
      <c r="F143" s="574"/>
      <c r="G143" s="180"/>
      <c r="H143" s="574"/>
      <c r="I143" s="570"/>
      <c r="J143" s="570"/>
      <c r="K143" s="570"/>
      <c r="L143" s="570"/>
      <c r="M143" s="570"/>
      <c r="N143" s="570"/>
      <c r="O143" s="570"/>
      <c r="P143" s="570"/>
      <c r="Q143" s="570"/>
    </row>
    <row r="144" spans="1:17" s="571" customFormat="1" ht="15">
      <c r="A144" s="574"/>
      <c r="B144" s="574"/>
      <c r="C144" s="574"/>
      <c r="D144" s="574"/>
      <c r="E144" s="27"/>
      <c r="F144" s="574"/>
      <c r="G144" s="180"/>
      <c r="H144" s="574"/>
      <c r="I144" s="570"/>
      <c r="J144" s="570"/>
      <c r="K144" s="570"/>
      <c r="L144" s="570"/>
      <c r="M144" s="570"/>
      <c r="N144" s="570"/>
      <c r="O144" s="570"/>
      <c r="P144" s="570"/>
      <c r="Q144" s="570"/>
    </row>
    <row r="145" spans="1:17" s="571" customFormat="1" ht="15">
      <c r="A145" s="574"/>
      <c r="B145" s="574"/>
      <c r="C145" s="587"/>
      <c r="D145" s="574"/>
      <c r="E145" s="574"/>
      <c r="F145" s="574"/>
      <c r="G145" s="578"/>
      <c r="H145" s="574"/>
      <c r="I145" s="570"/>
      <c r="J145" s="570"/>
      <c r="K145" s="570"/>
      <c r="L145" s="570"/>
      <c r="M145" s="570"/>
      <c r="N145" s="570"/>
      <c r="O145" s="570"/>
      <c r="P145" s="570"/>
      <c r="Q145" s="570"/>
    </row>
    <row r="146" spans="1:17" s="571" customFormat="1" ht="15.75">
      <c r="A146" s="574"/>
      <c r="B146" s="574"/>
      <c r="C146" s="580"/>
      <c r="D146" s="574"/>
      <c r="E146" s="574"/>
      <c r="F146" s="574"/>
      <c r="G146" s="578"/>
      <c r="H146" s="574"/>
      <c r="I146" s="570"/>
      <c r="J146" s="570"/>
      <c r="K146" s="570"/>
      <c r="L146" s="570"/>
      <c r="M146" s="570"/>
      <c r="N146" s="570"/>
      <c r="O146" s="570"/>
      <c r="P146" s="570"/>
      <c r="Q146" s="570"/>
    </row>
    <row r="147" spans="1:17" s="571" customFormat="1" ht="15.75">
      <c r="A147" s="574"/>
      <c r="B147" s="574"/>
      <c r="C147" s="574"/>
      <c r="D147" s="574"/>
      <c r="E147" s="185"/>
      <c r="F147" s="574"/>
      <c r="G147" s="1652"/>
      <c r="H147" s="574"/>
      <c r="I147" s="570"/>
      <c r="J147" s="570"/>
      <c r="K147" s="570"/>
      <c r="L147" s="570"/>
      <c r="M147" s="570"/>
      <c r="N147" s="570"/>
      <c r="O147" s="570"/>
      <c r="P147" s="570"/>
      <c r="Q147" s="570"/>
    </row>
    <row r="148" spans="1:17" s="571" customFormat="1" ht="15.75">
      <c r="A148" s="574"/>
      <c r="B148" s="574"/>
      <c r="C148" s="574"/>
      <c r="D148" s="574"/>
      <c r="E148" s="185"/>
      <c r="F148" s="574"/>
      <c r="G148" s="1652"/>
      <c r="H148" s="574"/>
      <c r="I148" s="570"/>
      <c r="J148" s="570"/>
      <c r="K148" s="570"/>
      <c r="L148" s="570"/>
      <c r="M148" s="570"/>
      <c r="N148" s="570"/>
      <c r="O148" s="570"/>
      <c r="P148" s="570"/>
      <c r="Q148" s="570"/>
    </row>
    <row r="149" spans="1:17" s="571" customFormat="1" ht="15">
      <c r="A149" s="574"/>
      <c r="B149" s="574"/>
      <c r="C149" s="587"/>
      <c r="D149" s="574"/>
      <c r="E149" s="574"/>
      <c r="F149" s="574"/>
      <c r="G149" s="578"/>
      <c r="H149" s="574"/>
      <c r="I149" s="570"/>
      <c r="J149" s="570"/>
      <c r="K149" s="570"/>
      <c r="L149" s="570"/>
      <c r="M149" s="570"/>
      <c r="N149" s="570"/>
      <c r="O149" s="570"/>
      <c r="P149" s="570"/>
      <c r="Q149" s="570"/>
    </row>
    <row r="150" spans="1:17" s="571" customFormat="1" ht="15.75">
      <c r="A150" s="574"/>
      <c r="B150" s="574"/>
      <c r="C150" s="580"/>
      <c r="D150" s="574"/>
      <c r="E150" s="574"/>
      <c r="F150" s="574"/>
      <c r="G150" s="578"/>
      <c r="H150" s="574"/>
      <c r="I150" s="570"/>
      <c r="J150" s="570"/>
      <c r="K150" s="570"/>
      <c r="L150" s="570"/>
      <c r="M150" s="570"/>
      <c r="N150" s="570"/>
      <c r="O150" s="570"/>
      <c r="P150" s="570"/>
      <c r="Q150" s="570"/>
    </row>
    <row r="151" spans="1:17" s="571" customFormat="1" ht="15">
      <c r="A151" s="574"/>
      <c r="B151" s="574"/>
      <c r="C151" s="574"/>
      <c r="D151" s="574"/>
      <c r="E151" s="27"/>
      <c r="F151" s="574"/>
      <c r="G151" s="180"/>
      <c r="H151" s="574"/>
      <c r="I151" s="570"/>
      <c r="J151" s="570"/>
      <c r="K151" s="570"/>
      <c r="L151" s="570"/>
      <c r="M151" s="570"/>
      <c r="N151" s="570"/>
      <c r="O151" s="570"/>
      <c r="P151" s="570"/>
      <c r="Q151" s="570"/>
    </row>
    <row r="152" spans="1:17" s="571" customFormat="1" ht="15">
      <c r="A152" s="574"/>
      <c r="B152" s="574"/>
      <c r="C152" s="587"/>
      <c r="D152" s="574"/>
      <c r="E152" s="574"/>
      <c r="F152" s="574"/>
      <c r="G152" s="578"/>
      <c r="H152" s="574"/>
      <c r="I152" s="570"/>
      <c r="J152" s="570"/>
      <c r="K152" s="570"/>
      <c r="L152" s="570"/>
      <c r="M152" s="570"/>
      <c r="N152" s="570"/>
      <c r="O152" s="570"/>
      <c r="P152" s="570"/>
      <c r="Q152" s="570"/>
    </row>
    <row r="153" spans="1:17" s="571" customFormat="1" ht="15.75">
      <c r="A153" s="574"/>
      <c r="B153" s="574"/>
      <c r="C153" s="580"/>
      <c r="D153" s="574"/>
      <c r="E153" s="574"/>
      <c r="F153" s="574"/>
      <c r="G153" s="578"/>
      <c r="H153" s="574"/>
      <c r="I153" s="570"/>
      <c r="J153" s="570"/>
      <c r="K153" s="570"/>
      <c r="L153" s="570"/>
      <c r="M153" s="570"/>
      <c r="N153" s="570"/>
      <c r="O153" s="570"/>
      <c r="P153" s="570"/>
      <c r="Q153" s="570"/>
    </row>
    <row r="154" spans="1:17" s="571" customFormat="1" ht="15.75">
      <c r="A154" s="574"/>
      <c r="B154" s="574"/>
      <c r="C154" s="574"/>
      <c r="D154" s="574"/>
      <c r="E154" s="185"/>
      <c r="F154" s="574"/>
      <c r="G154" s="1652"/>
      <c r="H154" s="574"/>
      <c r="I154" s="570"/>
      <c r="J154" s="570"/>
      <c r="K154" s="570"/>
      <c r="L154" s="570"/>
      <c r="M154" s="570"/>
      <c r="N154" s="570"/>
      <c r="O154" s="570"/>
      <c r="P154" s="570"/>
      <c r="Q154" s="570"/>
    </row>
    <row r="155" spans="1:17" s="571" customFormat="1" ht="15.75">
      <c r="A155" s="574"/>
      <c r="B155" s="574"/>
      <c r="C155" s="574"/>
      <c r="D155" s="574"/>
      <c r="E155" s="185"/>
      <c r="F155" s="574"/>
      <c r="G155" s="1652"/>
      <c r="H155" s="574"/>
      <c r="I155" s="570"/>
      <c r="J155" s="570"/>
      <c r="K155" s="570"/>
      <c r="L155" s="570"/>
      <c r="M155" s="570"/>
      <c r="N155" s="570"/>
      <c r="O155" s="570"/>
      <c r="P155" s="570"/>
      <c r="Q155" s="570"/>
    </row>
    <row r="156" spans="1:17" s="571" customFormat="1" ht="15">
      <c r="A156" s="574"/>
      <c r="B156" s="574"/>
      <c r="C156" s="587"/>
      <c r="D156" s="574"/>
      <c r="E156" s="574"/>
      <c r="F156" s="574"/>
      <c r="G156" s="578"/>
      <c r="H156" s="574"/>
      <c r="I156" s="570"/>
      <c r="J156" s="570"/>
      <c r="K156" s="570"/>
      <c r="L156" s="570"/>
      <c r="M156" s="570"/>
      <c r="N156" s="570"/>
      <c r="O156" s="570"/>
      <c r="P156" s="570"/>
      <c r="Q156" s="570"/>
    </row>
    <row r="157" spans="1:17" s="571" customFormat="1" ht="15">
      <c r="A157" s="574"/>
      <c r="B157" s="574"/>
      <c r="C157" s="587"/>
      <c r="D157" s="574"/>
      <c r="E157" s="574"/>
      <c r="F157" s="574"/>
      <c r="G157" s="578"/>
      <c r="H157" s="574"/>
      <c r="I157" s="570"/>
      <c r="J157" s="570"/>
      <c r="K157" s="570"/>
      <c r="L157" s="570"/>
      <c r="M157" s="570"/>
      <c r="N157" s="570"/>
      <c r="O157" s="570"/>
      <c r="P157" s="570"/>
      <c r="Q157" s="570"/>
    </row>
    <row r="158" spans="1:17" s="571" customFormat="1" ht="15">
      <c r="A158" s="574"/>
      <c r="B158" s="574"/>
      <c r="C158" s="587"/>
      <c r="D158" s="574"/>
      <c r="E158" s="574"/>
      <c r="F158" s="574"/>
      <c r="G158" s="578"/>
      <c r="H158" s="574"/>
      <c r="I158" s="570"/>
      <c r="J158" s="570"/>
      <c r="K158" s="570"/>
      <c r="L158" s="570"/>
      <c r="M158" s="570"/>
      <c r="N158" s="570"/>
      <c r="O158" s="570"/>
      <c r="P158" s="570"/>
      <c r="Q158" s="570"/>
    </row>
    <row r="159" spans="1:17" s="571" customFormat="1" ht="15.75">
      <c r="A159" s="574"/>
      <c r="B159" s="574"/>
      <c r="C159" s="574"/>
      <c r="D159" s="574"/>
      <c r="E159" s="185"/>
      <c r="F159" s="574"/>
      <c r="G159" s="1652"/>
      <c r="H159" s="574"/>
      <c r="I159" s="570"/>
      <c r="J159" s="570"/>
      <c r="K159" s="570"/>
      <c r="L159" s="570"/>
      <c r="M159" s="570"/>
      <c r="N159" s="570"/>
      <c r="O159" s="570"/>
      <c r="P159" s="570"/>
      <c r="Q159" s="570"/>
    </row>
    <row r="160" spans="1:17" s="571" customFormat="1" ht="15.75">
      <c r="A160" s="574"/>
      <c r="B160" s="574"/>
      <c r="C160" s="587"/>
      <c r="D160" s="574"/>
      <c r="E160" s="185"/>
      <c r="F160" s="574"/>
      <c r="G160" s="1652"/>
      <c r="H160" s="574"/>
      <c r="I160" s="570"/>
      <c r="J160" s="570"/>
      <c r="K160" s="570"/>
      <c r="L160" s="570"/>
      <c r="M160" s="570"/>
      <c r="N160" s="570"/>
      <c r="O160" s="570"/>
      <c r="P160" s="570"/>
      <c r="Q160" s="570"/>
    </row>
    <row r="161" spans="1:17" s="571" customFormat="1" ht="15">
      <c r="A161" s="574"/>
      <c r="B161" s="574"/>
      <c r="C161" s="587"/>
      <c r="D161" s="574"/>
      <c r="E161" s="574"/>
      <c r="F161" s="574"/>
      <c r="G161" s="578"/>
      <c r="H161" s="574"/>
      <c r="I161" s="570"/>
      <c r="J161" s="570"/>
      <c r="K161" s="570"/>
      <c r="L161" s="570"/>
      <c r="M161" s="570"/>
      <c r="N161" s="570"/>
      <c r="O161" s="570"/>
      <c r="P161" s="570"/>
      <c r="Q161" s="570"/>
    </row>
    <row r="162" spans="1:17" s="571" customFormat="1" ht="15">
      <c r="A162" s="574"/>
      <c r="B162" s="574"/>
      <c r="C162" s="587"/>
      <c r="D162" s="574"/>
      <c r="E162" s="574"/>
      <c r="F162" s="574"/>
      <c r="G162" s="578"/>
      <c r="H162" s="574"/>
      <c r="I162" s="570"/>
      <c r="J162" s="570"/>
      <c r="K162" s="570"/>
      <c r="L162" s="570"/>
      <c r="M162" s="570"/>
      <c r="N162" s="570"/>
      <c r="O162" s="570"/>
      <c r="P162" s="570"/>
      <c r="Q162" s="570"/>
    </row>
    <row r="163" spans="1:17" s="571" customFormat="1" ht="15.75">
      <c r="A163" s="574"/>
      <c r="B163" s="574"/>
      <c r="C163" s="574"/>
      <c r="D163" s="574"/>
      <c r="E163" s="185"/>
      <c r="F163" s="574"/>
      <c r="G163" s="1652"/>
      <c r="H163" s="574"/>
      <c r="I163" s="570"/>
      <c r="J163" s="570"/>
      <c r="K163" s="570"/>
      <c r="L163" s="570"/>
      <c r="M163" s="570"/>
      <c r="N163" s="570"/>
      <c r="O163" s="570"/>
      <c r="P163" s="570"/>
      <c r="Q163" s="570"/>
    </row>
    <row r="164" spans="1:17" s="571" customFormat="1" ht="15.75">
      <c r="A164" s="574"/>
      <c r="B164" s="574"/>
      <c r="C164" s="587"/>
      <c r="D164" s="574"/>
      <c r="E164" s="185"/>
      <c r="F164" s="574"/>
      <c r="G164" s="1652"/>
      <c r="H164" s="574"/>
      <c r="I164" s="570"/>
      <c r="J164" s="570"/>
      <c r="K164" s="570"/>
      <c r="L164" s="570"/>
      <c r="M164" s="570"/>
      <c r="N164" s="570"/>
      <c r="O164" s="570"/>
      <c r="P164" s="570"/>
      <c r="Q164" s="570"/>
    </row>
    <row r="165" spans="1:17" s="571" customFormat="1" ht="15">
      <c r="A165" s="574"/>
      <c r="B165" s="574"/>
      <c r="C165" s="587"/>
      <c r="D165" s="574"/>
      <c r="E165" s="574"/>
      <c r="F165" s="574"/>
      <c r="G165" s="578"/>
      <c r="H165" s="574"/>
      <c r="I165" s="570"/>
      <c r="J165" s="570"/>
      <c r="K165" s="570"/>
      <c r="L165" s="570"/>
      <c r="M165" s="570"/>
      <c r="N165" s="570"/>
      <c r="O165" s="570"/>
      <c r="P165" s="570"/>
      <c r="Q165" s="570"/>
    </row>
    <row r="166" spans="1:17" s="571" customFormat="1" ht="15">
      <c r="A166" s="574"/>
      <c r="B166" s="574"/>
      <c r="C166" s="587"/>
      <c r="D166" s="574"/>
      <c r="E166" s="574"/>
      <c r="F166" s="574"/>
      <c r="G166" s="578"/>
      <c r="H166" s="574"/>
      <c r="I166" s="570"/>
      <c r="J166" s="570"/>
      <c r="K166" s="570"/>
      <c r="L166" s="570"/>
      <c r="M166" s="570"/>
      <c r="N166" s="570"/>
      <c r="O166" s="570"/>
      <c r="P166" s="570"/>
      <c r="Q166" s="570"/>
    </row>
    <row r="167" spans="1:17" s="571" customFormat="1" ht="15">
      <c r="A167" s="574"/>
      <c r="B167" s="574"/>
      <c r="C167" s="587"/>
      <c r="D167" s="574"/>
      <c r="E167" s="574"/>
      <c r="F167" s="574"/>
      <c r="G167" s="578"/>
      <c r="H167" s="574"/>
      <c r="I167" s="570"/>
      <c r="J167" s="570"/>
      <c r="K167" s="570"/>
      <c r="L167" s="570"/>
      <c r="M167" s="570"/>
      <c r="N167" s="570"/>
      <c r="O167" s="570"/>
      <c r="P167" s="570"/>
      <c r="Q167" s="570"/>
    </row>
    <row r="168" spans="1:17" s="571" customFormat="1" ht="15">
      <c r="A168" s="574"/>
      <c r="B168" s="574"/>
      <c r="C168" s="587"/>
      <c r="D168" s="574"/>
      <c r="E168" s="574"/>
      <c r="F168" s="574"/>
      <c r="G168" s="578"/>
      <c r="H168" s="574"/>
      <c r="I168" s="570"/>
      <c r="J168" s="570"/>
      <c r="K168" s="570"/>
      <c r="L168" s="570"/>
      <c r="M168" s="570"/>
      <c r="N168" s="570"/>
      <c r="O168" s="570"/>
      <c r="P168" s="570"/>
      <c r="Q168" s="570"/>
    </row>
    <row r="169" spans="1:17" s="571" customFormat="1" ht="15">
      <c r="A169" s="574"/>
      <c r="B169" s="574"/>
      <c r="C169" s="587"/>
      <c r="D169" s="574"/>
      <c r="E169" s="574"/>
      <c r="F169" s="574"/>
      <c r="G169" s="578"/>
      <c r="H169" s="574"/>
      <c r="I169" s="570"/>
      <c r="J169" s="570"/>
      <c r="K169" s="570"/>
      <c r="L169" s="570"/>
      <c r="M169" s="570"/>
      <c r="N169" s="570"/>
      <c r="O169" s="570"/>
      <c r="P169" s="570"/>
      <c r="Q169" s="570"/>
    </row>
    <row r="170" spans="1:17" s="571" customFormat="1" ht="15">
      <c r="A170" s="574"/>
      <c r="B170" s="574"/>
      <c r="C170" s="587"/>
      <c r="D170" s="574"/>
      <c r="E170" s="574"/>
      <c r="F170" s="574"/>
      <c r="G170" s="578"/>
      <c r="H170" s="574"/>
      <c r="I170" s="570"/>
      <c r="J170" s="570"/>
      <c r="K170" s="570"/>
      <c r="L170" s="570"/>
      <c r="M170" s="570"/>
      <c r="N170" s="570"/>
      <c r="O170" s="570"/>
      <c r="P170" s="570"/>
      <c r="Q170" s="570"/>
    </row>
    <row r="171" spans="1:17" s="571" customFormat="1" ht="15">
      <c r="A171" s="574"/>
      <c r="B171" s="574"/>
      <c r="C171" s="587"/>
      <c r="D171" s="574"/>
      <c r="E171" s="574"/>
      <c r="F171" s="574"/>
      <c r="G171" s="578"/>
      <c r="H171" s="574"/>
      <c r="I171" s="570"/>
      <c r="J171" s="570"/>
      <c r="K171" s="570"/>
      <c r="L171" s="570"/>
      <c r="M171" s="570"/>
      <c r="N171" s="570"/>
      <c r="O171" s="570"/>
      <c r="P171" s="570"/>
      <c r="Q171" s="570"/>
    </row>
    <row r="172" spans="1:17" s="571" customFormat="1" ht="15">
      <c r="A172" s="574"/>
      <c r="B172" s="574"/>
      <c r="C172" s="587"/>
      <c r="D172" s="574"/>
      <c r="E172" s="574"/>
      <c r="F172" s="574"/>
      <c r="G172" s="578"/>
      <c r="H172" s="574"/>
      <c r="I172" s="570"/>
      <c r="J172" s="570"/>
      <c r="K172" s="570"/>
      <c r="L172" s="570"/>
      <c r="M172" s="570"/>
      <c r="N172" s="570"/>
      <c r="O172" s="570"/>
      <c r="P172" s="570"/>
      <c r="Q172" s="570"/>
    </row>
    <row r="173" spans="1:17" s="571" customFormat="1" ht="15">
      <c r="A173" s="574"/>
      <c r="B173" s="574"/>
      <c r="C173" s="587"/>
      <c r="D173" s="574"/>
      <c r="E173" s="574"/>
      <c r="F173" s="574"/>
      <c r="G173" s="578"/>
      <c r="H173" s="574"/>
      <c r="I173" s="570"/>
      <c r="J173" s="570"/>
      <c r="K173" s="570"/>
      <c r="L173" s="570"/>
      <c r="M173" s="570"/>
      <c r="N173" s="570"/>
      <c r="O173" s="570"/>
      <c r="P173" s="570"/>
      <c r="Q173" s="570"/>
    </row>
    <row r="174" spans="1:17" s="571" customFormat="1" ht="15">
      <c r="A174" s="574"/>
      <c r="B174" s="574"/>
      <c r="C174" s="587"/>
      <c r="D174" s="574"/>
      <c r="E174" s="574"/>
      <c r="F174" s="574"/>
      <c r="G174" s="578"/>
      <c r="H174" s="574"/>
      <c r="I174" s="570"/>
      <c r="J174" s="570"/>
      <c r="K174" s="570"/>
      <c r="L174" s="570"/>
      <c r="M174" s="570"/>
      <c r="N174" s="570"/>
      <c r="O174" s="570"/>
      <c r="P174" s="570"/>
      <c r="Q174" s="570"/>
    </row>
    <row r="175" spans="1:17" s="571" customFormat="1" ht="15">
      <c r="A175" s="574"/>
      <c r="B175" s="574"/>
      <c r="C175" s="587"/>
      <c r="D175" s="574"/>
      <c r="E175" s="574"/>
      <c r="F175" s="574"/>
      <c r="G175" s="578"/>
      <c r="H175" s="574"/>
      <c r="I175" s="570"/>
      <c r="J175" s="570"/>
      <c r="K175" s="570"/>
      <c r="L175" s="570"/>
      <c r="M175" s="570"/>
      <c r="N175" s="570"/>
      <c r="O175" s="570"/>
      <c r="P175" s="570"/>
      <c r="Q175" s="570"/>
    </row>
    <row r="176" spans="1:17" s="571" customFormat="1" ht="15">
      <c r="A176" s="574"/>
      <c r="B176" s="574"/>
      <c r="C176" s="587"/>
      <c r="D176" s="574"/>
      <c r="E176" s="574"/>
      <c r="F176" s="574"/>
      <c r="G176" s="578"/>
      <c r="H176" s="574"/>
      <c r="I176" s="570"/>
      <c r="J176" s="570"/>
      <c r="K176" s="570"/>
      <c r="L176" s="570"/>
      <c r="M176" s="570"/>
      <c r="N176" s="570"/>
      <c r="O176" s="570"/>
      <c r="P176" s="570"/>
      <c r="Q176" s="570"/>
    </row>
    <row r="177" spans="1:17" s="571" customFormat="1" ht="15">
      <c r="A177" s="574"/>
      <c r="B177" s="574"/>
      <c r="C177" s="587"/>
      <c r="D177" s="574"/>
      <c r="E177" s="574"/>
      <c r="F177" s="574"/>
      <c r="G177" s="578"/>
      <c r="H177" s="574"/>
      <c r="I177" s="570"/>
      <c r="J177" s="570"/>
      <c r="K177" s="570"/>
      <c r="L177" s="570"/>
      <c r="M177" s="570"/>
      <c r="N177" s="570"/>
      <c r="O177" s="570"/>
      <c r="P177" s="570"/>
      <c r="Q177" s="570"/>
    </row>
    <row r="178" spans="1:17" s="571" customFormat="1" ht="15">
      <c r="A178" s="574"/>
      <c r="B178" s="574"/>
      <c r="C178" s="587"/>
      <c r="D178" s="574"/>
      <c r="E178" s="574"/>
      <c r="F178" s="574"/>
      <c r="G178" s="578"/>
      <c r="H178" s="574"/>
      <c r="I178" s="570"/>
      <c r="J178" s="570"/>
      <c r="K178" s="570"/>
      <c r="L178" s="570"/>
      <c r="M178" s="570"/>
      <c r="N178" s="570"/>
      <c r="O178" s="570"/>
      <c r="P178" s="570"/>
      <c r="Q178" s="570"/>
    </row>
    <row r="179" spans="1:17" s="571" customFormat="1" ht="15">
      <c r="A179" s="574"/>
      <c r="B179" s="574"/>
      <c r="C179" s="587"/>
      <c r="D179" s="574"/>
      <c r="E179" s="574"/>
      <c r="F179" s="574"/>
      <c r="G179" s="578"/>
      <c r="H179" s="574"/>
      <c r="I179" s="570"/>
      <c r="J179" s="570"/>
      <c r="K179" s="570"/>
      <c r="L179" s="570"/>
      <c r="M179" s="570"/>
      <c r="N179" s="570"/>
      <c r="O179" s="570"/>
      <c r="P179" s="570"/>
      <c r="Q179" s="570"/>
    </row>
    <row r="180" spans="1:17" s="571" customFormat="1" ht="15">
      <c r="A180" s="574"/>
      <c r="B180" s="574"/>
      <c r="C180" s="587"/>
      <c r="D180" s="574"/>
      <c r="E180" s="574"/>
      <c r="F180" s="574"/>
      <c r="G180" s="578"/>
      <c r="H180" s="574"/>
      <c r="I180" s="570"/>
      <c r="J180" s="570"/>
      <c r="K180" s="570"/>
      <c r="L180" s="570"/>
      <c r="M180" s="570"/>
      <c r="N180" s="570"/>
      <c r="O180" s="570"/>
      <c r="P180" s="570"/>
      <c r="Q180" s="570"/>
    </row>
    <row r="181" spans="1:17" s="571" customFormat="1" ht="15">
      <c r="A181" s="574"/>
      <c r="B181" s="574"/>
      <c r="C181" s="587"/>
      <c r="D181" s="574"/>
      <c r="E181" s="574"/>
      <c r="F181" s="574"/>
      <c r="G181" s="578"/>
      <c r="H181" s="574"/>
      <c r="I181" s="570"/>
      <c r="J181" s="570"/>
      <c r="K181" s="570"/>
      <c r="L181" s="570"/>
      <c r="M181" s="570"/>
      <c r="N181" s="570"/>
      <c r="O181" s="570"/>
      <c r="P181" s="570"/>
      <c r="Q181" s="570"/>
    </row>
    <row r="182" spans="1:17" s="571" customFormat="1" ht="15">
      <c r="A182" s="574"/>
      <c r="B182" s="574"/>
      <c r="C182" s="587"/>
      <c r="D182" s="574"/>
      <c r="E182" s="574"/>
      <c r="F182" s="574"/>
      <c r="G182" s="578"/>
      <c r="H182" s="574"/>
      <c r="I182" s="570"/>
      <c r="J182" s="570"/>
      <c r="K182" s="570"/>
      <c r="L182" s="570"/>
      <c r="M182" s="570"/>
      <c r="N182" s="570"/>
      <c r="O182" s="570"/>
      <c r="P182" s="570"/>
      <c r="Q182" s="570"/>
    </row>
    <row r="183" spans="1:17" s="571" customFormat="1" ht="15">
      <c r="A183" s="574"/>
      <c r="B183" s="574"/>
      <c r="C183" s="587"/>
      <c r="D183" s="574"/>
      <c r="E183" s="574"/>
      <c r="F183" s="574"/>
      <c r="G183" s="578"/>
      <c r="H183" s="574"/>
      <c r="I183" s="570"/>
      <c r="J183" s="570"/>
      <c r="K183" s="570"/>
      <c r="L183" s="570"/>
      <c r="M183" s="570"/>
      <c r="N183" s="570"/>
      <c r="O183" s="570"/>
      <c r="P183" s="570"/>
      <c r="Q183" s="570"/>
    </row>
    <row r="184" spans="1:17" s="571" customFormat="1" ht="15">
      <c r="A184" s="574"/>
      <c r="B184" s="574"/>
      <c r="C184" s="587"/>
      <c r="D184" s="574"/>
      <c r="E184" s="574"/>
      <c r="F184" s="574"/>
      <c r="G184" s="578"/>
      <c r="H184" s="574"/>
      <c r="I184" s="570"/>
      <c r="J184" s="570"/>
      <c r="K184" s="570"/>
      <c r="L184" s="570"/>
      <c r="M184" s="570"/>
      <c r="N184" s="570"/>
      <c r="O184" s="570"/>
      <c r="P184" s="570"/>
      <c r="Q184" s="570"/>
    </row>
    <row r="185" spans="1:17" s="571" customFormat="1" ht="15">
      <c r="A185" s="574"/>
      <c r="B185" s="574"/>
      <c r="C185" s="587"/>
      <c r="D185" s="574"/>
      <c r="E185" s="574"/>
      <c r="F185" s="574"/>
      <c r="G185" s="578"/>
      <c r="H185" s="574"/>
      <c r="I185" s="570"/>
      <c r="J185" s="570"/>
      <c r="K185" s="570"/>
      <c r="L185" s="570"/>
      <c r="M185" s="570"/>
      <c r="N185" s="570"/>
      <c r="O185" s="570"/>
      <c r="P185" s="570"/>
      <c r="Q185" s="570"/>
    </row>
    <row r="186" spans="1:17" ht="15">
      <c r="A186" s="518"/>
      <c r="B186" s="518"/>
      <c r="C186" s="596"/>
      <c r="D186" s="518"/>
      <c r="E186" s="518"/>
      <c r="F186" s="518"/>
      <c r="G186" s="519"/>
      <c r="H186" s="518"/>
      <c r="I186" s="239"/>
      <c r="J186" s="239"/>
      <c r="K186" s="239"/>
      <c r="L186" s="239"/>
      <c r="M186" s="239"/>
      <c r="N186" s="239"/>
      <c r="O186" s="239"/>
      <c r="P186" s="239"/>
      <c r="Q186" s="239"/>
    </row>
    <row r="187" spans="1:17" ht="15">
      <c r="A187" s="518"/>
      <c r="B187" s="518"/>
      <c r="C187" s="596"/>
      <c r="D187" s="518"/>
      <c r="E187" s="518"/>
      <c r="F187" s="518"/>
      <c r="G187" s="519"/>
      <c r="H187" s="518"/>
      <c r="I187" s="239"/>
      <c r="J187" s="239"/>
      <c r="K187" s="239"/>
      <c r="L187" s="239"/>
      <c r="M187" s="239"/>
      <c r="N187" s="239"/>
      <c r="O187" s="239"/>
      <c r="P187" s="239"/>
      <c r="Q187" s="239"/>
    </row>
    <row r="188" spans="1:17" ht="15">
      <c r="A188" s="518"/>
      <c r="B188" s="518"/>
      <c r="C188" s="596"/>
      <c r="D188" s="518"/>
      <c r="E188" s="518"/>
      <c r="F188" s="518"/>
      <c r="G188" s="519"/>
      <c r="H188" s="518"/>
      <c r="I188" s="239"/>
      <c r="J188" s="239"/>
      <c r="K188" s="239"/>
      <c r="L188" s="239"/>
      <c r="M188" s="239"/>
      <c r="N188" s="239"/>
      <c r="O188" s="239"/>
      <c r="P188" s="239"/>
      <c r="Q188" s="239"/>
    </row>
    <row r="189" spans="1:17" ht="12.75">
      <c r="A189" s="239"/>
      <c r="B189" s="239"/>
      <c r="C189" s="239"/>
      <c r="D189" s="239"/>
      <c r="E189" s="239"/>
      <c r="F189" s="239"/>
      <c r="G189" s="547"/>
      <c r="H189" s="239"/>
      <c r="I189" s="239"/>
      <c r="J189" s="239"/>
      <c r="K189" s="239"/>
      <c r="L189" s="239"/>
      <c r="M189" s="239"/>
      <c r="N189" s="239"/>
      <c r="O189" s="239"/>
      <c r="P189" s="239"/>
      <c r="Q189" s="239"/>
    </row>
    <row r="190" spans="1:17" ht="12.75">
      <c r="A190" s="239"/>
      <c r="B190" s="239"/>
      <c r="C190" s="239"/>
      <c r="D190" s="239"/>
      <c r="E190" s="239"/>
      <c r="F190" s="239"/>
      <c r="G190" s="547"/>
      <c r="H190" s="239"/>
      <c r="I190" s="239"/>
      <c r="J190" s="239"/>
      <c r="K190" s="239"/>
      <c r="L190" s="239"/>
      <c r="M190" s="239"/>
      <c r="N190" s="239"/>
      <c r="O190" s="239"/>
      <c r="P190" s="239"/>
      <c r="Q190" s="239"/>
    </row>
    <row r="191" spans="1:17" ht="12.75">
      <c r="A191" s="239"/>
      <c r="B191" s="239"/>
      <c r="C191" s="239"/>
      <c r="D191" s="239"/>
      <c r="E191" s="239"/>
      <c r="F191" s="239"/>
      <c r="G191" s="547"/>
      <c r="H191" s="239"/>
      <c r="I191" s="239"/>
      <c r="J191" s="239"/>
      <c r="K191" s="239"/>
      <c r="L191" s="239"/>
      <c r="M191" s="239"/>
      <c r="N191" s="239"/>
      <c r="O191" s="239"/>
      <c r="P191" s="239"/>
      <c r="Q191" s="239"/>
    </row>
    <row r="192" spans="1:17" ht="12.75">
      <c r="A192" s="239"/>
      <c r="B192" s="239"/>
      <c r="C192" s="239"/>
      <c r="D192" s="239"/>
      <c r="E192" s="239"/>
      <c r="F192" s="239"/>
      <c r="G192" s="547"/>
      <c r="H192" s="239"/>
      <c r="I192" s="239"/>
      <c r="J192" s="239"/>
      <c r="K192" s="239"/>
      <c r="L192" s="239"/>
      <c r="M192" s="239"/>
      <c r="N192" s="239"/>
      <c r="O192" s="239"/>
      <c r="P192" s="239"/>
      <c r="Q192" s="239"/>
    </row>
    <row r="193" spans="1:17" ht="12.75">
      <c r="A193" s="239"/>
      <c r="B193" s="239"/>
      <c r="C193" s="239"/>
      <c r="D193" s="239"/>
      <c r="E193" s="239"/>
      <c r="F193" s="239"/>
      <c r="G193" s="547"/>
      <c r="H193" s="239"/>
      <c r="I193" s="239"/>
      <c r="J193" s="239"/>
      <c r="K193" s="239"/>
      <c r="L193" s="239"/>
      <c r="M193" s="239"/>
      <c r="N193" s="239"/>
      <c r="O193" s="239"/>
      <c r="P193" s="239"/>
      <c r="Q193" s="239"/>
    </row>
    <row r="194" spans="1:17" ht="12.75">
      <c r="A194" s="239"/>
      <c r="B194" s="239"/>
      <c r="C194" s="239"/>
      <c r="D194" s="239"/>
      <c r="E194" s="239"/>
      <c r="F194" s="239"/>
      <c r="G194" s="547"/>
      <c r="H194" s="239"/>
      <c r="I194" s="239"/>
      <c r="J194" s="239"/>
      <c r="K194" s="239"/>
      <c r="L194" s="239"/>
      <c r="M194" s="239"/>
      <c r="N194" s="239"/>
      <c r="O194" s="239"/>
      <c r="P194" s="239"/>
      <c r="Q194" s="239"/>
    </row>
    <row r="195" spans="1:17" ht="12.75">
      <c r="A195" s="239"/>
      <c r="B195" s="239"/>
      <c r="C195" s="239"/>
      <c r="D195" s="239"/>
      <c r="E195" s="239"/>
      <c r="F195" s="239"/>
      <c r="G195" s="547"/>
      <c r="H195" s="239"/>
      <c r="I195" s="239"/>
      <c r="J195" s="239"/>
      <c r="K195" s="239"/>
      <c r="L195" s="239"/>
      <c r="M195" s="239"/>
      <c r="N195" s="239"/>
      <c r="O195" s="239"/>
      <c r="P195" s="239"/>
      <c r="Q195" s="239"/>
    </row>
    <row r="196" spans="1:17" ht="12.75">
      <c r="A196" s="239"/>
      <c r="B196" s="239"/>
      <c r="C196" s="239"/>
      <c r="D196" s="239"/>
      <c r="E196" s="239"/>
      <c r="F196" s="239"/>
      <c r="G196" s="547"/>
      <c r="H196" s="239"/>
      <c r="I196" s="239"/>
      <c r="J196" s="239"/>
      <c r="K196" s="239"/>
      <c r="L196" s="239"/>
      <c r="M196" s="239"/>
      <c r="N196" s="239"/>
      <c r="O196" s="239"/>
      <c r="P196" s="239"/>
      <c r="Q196" s="239"/>
    </row>
    <row r="197" spans="1:17" ht="12.75">
      <c r="A197" s="239"/>
      <c r="B197" s="239"/>
      <c r="C197" s="239"/>
      <c r="D197" s="239"/>
      <c r="E197" s="239"/>
      <c r="F197" s="239"/>
      <c r="G197" s="547"/>
      <c r="H197" s="239"/>
      <c r="I197" s="239"/>
      <c r="J197" s="239"/>
      <c r="K197" s="239"/>
      <c r="L197" s="239"/>
      <c r="M197" s="239"/>
      <c r="N197" s="239"/>
      <c r="O197" s="239"/>
      <c r="P197" s="239"/>
      <c r="Q197" s="239"/>
    </row>
    <row r="198" spans="1:17" ht="12.75">
      <c r="A198" s="239"/>
      <c r="B198" s="239"/>
      <c r="C198" s="239"/>
      <c r="D198" s="239"/>
      <c r="E198" s="239"/>
      <c r="F198" s="239"/>
      <c r="G198" s="547"/>
      <c r="H198" s="239"/>
      <c r="I198" s="239"/>
      <c r="J198" s="239"/>
      <c r="K198" s="239"/>
      <c r="L198" s="239"/>
      <c r="M198" s="239"/>
      <c r="N198" s="239"/>
      <c r="O198" s="239"/>
      <c r="P198" s="239"/>
      <c r="Q198" s="239"/>
    </row>
    <row r="199" spans="1:17" ht="12.75">
      <c r="A199" s="239"/>
      <c r="B199" s="239"/>
      <c r="C199" s="239"/>
      <c r="D199" s="239"/>
      <c r="E199" s="239"/>
      <c r="F199" s="239"/>
      <c r="G199" s="547"/>
      <c r="H199" s="239"/>
      <c r="I199" s="239"/>
      <c r="J199" s="239"/>
      <c r="K199" s="239"/>
      <c r="L199" s="239"/>
      <c r="M199" s="239"/>
      <c r="N199" s="239"/>
      <c r="O199" s="239"/>
      <c r="P199" s="239"/>
      <c r="Q199" s="239"/>
    </row>
    <row r="200" spans="1:17" ht="12.75">
      <c r="A200" s="239"/>
      <c r="B200" s="239"/>
      <c r="C200" s="239"/>
      <c r="D200" s="239"/>
      <c r="E200" s="239"/>
      <c r="F200" s="239"/>
      <c r="G200" s="547"/>
      <c r="H200" s="239"/>
      <c r="I200" s="239"/>
      <c r="J200" s="239"/>
      <c r="K200" s="239"/>
      <c r="L200" s="239"/>
      <c r="M200" s="239"/>
      <c r="N200" s="239"/>
      <c r="O200" s="239"/>
      <c r="P200" s="239"/>
      <c r="Q200" s="239"/>
    </row>
    <row r="201" spans="1:17" ht="12.75">
      <c r="A201" s="239"/>
      <c r="B201" s="239"/>
      <c r="C201" s="239"/>
      <c r="D201" s="239"/>
      <c r="E201" s="239"/>
      <c r="F201" s="239"/>
      <c r="G201" s="547"/>
      <c r="H201" s="239"/>
      <c r="I201" s="239"/>
      <c r="J201" s="239"/>
      <c r="K201" s="239"/>
      <c r="L201" s="239"/>
      <c r="M201" s="239"/>
      <c r="N201" s="239"/>
      <c r="O201" s="239"/>
      <c r="P201" s="239"/>
      <c r="Q201" s="239"/>
    </row>
    <row r="202" spans="1:17" ht="12.75">
      <c r="A202" s="239"/>
      <c r="B202" s="239"/>
      <c r="C202" s="239"/>
      <c r="D202" s="239"/>
      <c r="E202" s="239"/>
      <c r="F202" s="239"/>
      <c r="G202" s="547"/>
      <c r="H202" s="239"/>
      <c r="I202" s="239"/>
      <c r="J202" s="239"/>
      <c r="K202" s="239"/>
      <c r="L202" s="239"/>
      <c r="M202" s="239"/>
      <c r="N202" s="239"/>
      <c r="O202" s="239"/>
      <c r="P202" s="239"/>
      <c r="Q202" s="239"/>
    </row>
    <row r="203" spans="1:17" ht="15">
      <c r="A203" s="518"/>
      <c r="B203" s="518"/>
      <c r="C203" s="596"/>
      <c r="D203" s="518"/>
      <c r="E203" s="518"/>
      <c r="F203" s="518"/>
      <c r="G203" s="519"/>
      <c r="H203" s="518"/>
      <c r="I203" s="239"/>
      <c r="J203" s="239"/>
      <c r="K203" s="239"/>
      <c r="L203" s="239"/>
      <c r="M203" s="239"/>
      <c r="N203" s="239"/>
      <c r="O203" s="239"/>
      <c r="P203" s="239"/>
      <c r="Q203" s="239"/>
    </row>
    <row r="204" spans="1:17" ht="15">
      <c r="A204" s="518"/>
      <c r="B204" s="518"/>
      <c r="C204" s="596"/>
      <c r="D204" s="518"/>
      <c r="E204" s="518"/>
      <c r="F204" s="518"/>
      <c r="G204" s="519"/>
      <c r="H204" s="518"/>
      <c r="I204" s="239"/>
      <c r="J204" s="239"/>
      <c r="K204" s="239"/>
      <c r="L204" s="239"/>
      <c r="M204" s="239"/>
      <c r="N204" s="239"/>
      <c r="O204" s="239"/>
      <c r="P204" s="239"/>
      <c r="Q204" s="239"/>
    </row>
    <row r="205" spans="1:17" ht="15">
      <c r="A205" s="518"/>
      <c r="B205" s="518"/>
      <c r="C205" s="596"/>
      <c r="D205" s="518"/>
      <c r="E205" s="518"/>
      <c r="F205" s="518"/>
      <c r="G205" s="519"/>
      <c r="H205" s="518"/>
      <c r="I205" s="239"/>
      <c r="J205" s="239"/>
      <c r="K205" s="239"/>
      <c r="L205" s="239"/>
      <c r="M205" s="239"/>
      <c r="N205" s="239"/>
      <c r="O205" s="239"/>
      <c r="P205" s="239"/>
      <c r="Q205" s="239"/>
    </row>
    <row r="206" spans="1:17" ht="15">
      <c r="A206" s="518"/>
      <c r="B206" s="518"/>
      <c r="C206" s="596"/>
      <c r="D206" s="518"/>
      <c r="E206" s="518"/>
      <c r="F206" s="518"/>
      <c r="G206" s="519"/>
      <c r="H206" s="518"/>
      <c r="I206" s="239"/>
      <c r="J206" s="239"/>
      <c r="K206" s="239"/>
      <c r="L206" s="239"/>
      <c r="M206" s="239"/>
      <c r="N206" s="239"/>
      <c r="O206" s="239"/>
      <c r="P206" s="239"/>
      <c r="Q206" s="239"/>
    </row>
    <row r="207" spans="1:17" ht="15">
      <c r="A207" s="518"/>
      <c r="B207" s="518"/>
      <c r="C207" s="596"/>
      <c r="D207" s="518"/>
      <c r="E207" s="518"/>
      <c r="F207" s="518"/>
      <c r="G207" s="519"/>
      <c r="H207" s="518"/>
      <c r="I207" s="239"/>
      <c r="J207" s="239"/>
      <c r="K207" s="239"/>
      <c r="L207" s="239"/>
      <c r="M207" s="239"/>
      <c r="N207" s="239"/>
      <c r="O207" s="239"/>
      <c r="P207" s="239"/>
      <c r="Q207" s="239"/>
    </row>
    <row r="208" spans="1:17" ht="15">
      <c r="A208" s="518"/>
      <c r="B208" s="518"/>
      <c r="C208" s="596"/>
      <c r="D208" s="518"/>
      <c r="E208" s="518"/>
      <c r="F208" s="518"/>
      <c r="G208" s="519"/>
      <c r="H208" s="518"/>
      <c r="I208" s="239"/>
      <c r="J208" s="239"/>
      <c r="K208" s="239"/>
      <c r="L208" s="239"/>
      <c r="M208" s="239"/>
      <c r="N208" s="239"/>
      <c r="O208" s="239"/>
      <c r="P208" s="239"/>
      <c r="Q208" s="239"/>
    </row>
    <row r="209" spans="1:17" ht="15">
      <c r="A209" s="518"/>
      <c r="B209" s="518"/>
      <c r="C209" s="596"/>
      <c r="D209" s="518"/>
      <c r="E209" s="518"/>
      <c r="F209" s="518"/>
      <c r="G209" s="519"/>
      <c r="H209" s="518"/>
      <c r="I209" s="239"/>
      <c r="J209" s="239"/>
      <c r="K209" s="239"/>
      <c r="L209" s="239"/>
      <c r="M209" s="239"/>
      <c r="N209" s="239"/>
      <c r="O209" s="239"/>
      <c r="P209" s="239"/>
      <c r="Q209" s="239"/>
    </row>
    <row r="210" spans="1:17" ht="15">
      <c r="A210" s="518"/>
      <c r="B210" s="518"/>
      <c r="C210" s="596"/>
      <c r="D210" s="518"/>
      <c r="E210" s="518"/>
      <c r="F210" s="518"/>
      <c r="G210" s="519"/>
      <c r="H210" s="518"/>
      <c r="I210" s="239"/>
      <c r="J210" s="239"/>
      <c r="K210" s="239"/>
      <c r="L210" s="239"/>
      <c r="M210" s="239"/>
      <c r="N210" s="239"/>
      <c r="O210" s="239"/>
      <c r="P210" s="239"/>
      <c r="Q210" s="239"/>
    </row>
    <row r="211" spans="1:17" ht="15">
      <c r="A211" s="518"/>
      <c r="B211" s="518"/>
      <c r="C211" s="596"/>
      <c r="D211" s="518"/>
      <c r="E211" s="518"/>
      <c r="F211" s="518"/>
      <c r="G211" s="519"/>
      <c r="H211" s="518"/>
      <c r="I211" s="239"/>
      <c r="J211" s="239"/>
      <c r="K211" s="239"/>
      <c r="L211" s="239"/>
      <c r="M211" s="239"/>
      <c r="N211" s="239"/>
      <c r="O211" s="239"/>
      <c r="P211" s="239"/>
      <c r="Q211" s="239"/>
    </row>
    <row r="212" spans="1:17" ht="15">
      <c r="A212" s="518"/>
      <c r="B212" s="518"/>
      <c r="C212" s="596"/>
      <c r="D212" s="518"/>
      <c r="E212" s="518"/>
      <c r="F212" s="518"/>
      <c r="G212" s="519"/>
      <c r="H212" s="518"/>
      <c r="I212" s="239"/>
      <c r="J212" s="239"/>
      <c r="K212" s="239"/>
      <c r="L212" s="239"/>
      <c r="M212" s="239"/>
      <c r="N212" s="239"/>
      <c r="O212" s="239"/>
      <c r="P212" s="239"/>
      <c r="Q212" s="239"/>
    </row>
    <row r="213" spans="1:17" ht="15">
      <c r="A213" s="518"/>
      <c r="B213" s="518"/>
      <c r="C213" s="596"/>
      <c r="D213" s="518"/>
      <c r="E213" s="518"/>
      <c r="F213" s="518"/>
      <c r="G213" s="519"/>
      <c r="H213" s="518"/>
      <c r="I213" s="239"/>
      <c r="J213" s="239"/>
      <c r="K213" s="239"/>
      <c r="L213" s="239"/>
      <c r="M213" s="239"/>
      <c r="N213" s="239"/>
      <c r="O213" s="239"/>
      <c r="P213" s="239"/>
      <c r="Q213" s="239"/>
    </row>
    <row r="214" spans="1:17" ht="15">
      <c r="A214" s="518"/>
      <c r="B214" s="518"/>
      <c r="C214" s="596"/>
      <c r="D214" s="518"/>
      <c r="E214" s="518"/>
      <c r="F214" s="518"/>
      <c r="G214" s="519"/>
      <c r="H214" s="518"/>
      <c r="I214" s="239"/>
      <c r="J214" s="239"/>
      <c r="K214" s="239"/>
      <c r="L214" s="239"/>
      <c r="M214" s="239"/>
      <c r="N214" s="239"/>
      <c r="O214" s="239"/>
      <c r="P214" s="239"/>
      <c r="Q214" s="239"/>
    </row>
    <row r="215" spans="1:17" ht="15">
      <c r="A215" s="518"/>
      <c r="B215" s="518"/>
      <c r="C215" s="596"/>
      <c r="D215" s="518"/>
      <c r="E215" s="518"/>
      <c r="F215" s="518"/>
      <c r="G215" s="519"/>
      <c r="H215" s="518"/>
      <c r="I215" s="239"/>
      <c r="J215" s="239"/>
      <c r="K215" s="239"/>
      <c r="L215" s="239"/>
      <c r="M215" s="239"/>
      <c r="N215" s="239"/>
      <c r="O215" s="239"/>
      <c r="P215" s="239"/>
      <c r="Q215" s="239"/>
    </row>
    <row r="216" spans="1:17" ht="15">
      <c r="A216" s="518"/>
      <c r="B216" s="518"/>
      <c r="C216" s="596"/>
      <c r="D216" s="518"/>
      <c r="E216" s="518"/>
      <c r="F216" s="518"/>
      <c r="G216" s="519"/>
      <c r="H216" s="518"/>
      <c r="I216" s="239"/>
      <c r="J216" s="239"/>
      <c r="K216" s="239"/>
      <c r="L216" s="239"/>
      <c r="M216" s="239"/>
      <c r="N216" s="239"/>
      <c r="O216" s="239"/>
      <c r="P216" s="239"/>
      <c r="Q216" s="239"/>
    </row>
    <row r="217" spans="1:17" ht="15">
      <c r="A217" s="518"/>
      <c r="B217" s="518"/>
      <c r="C217" s="596"/>
      <c r="D217" s="518"/>
      <c r="E217" s="518"/>
      <c r="F217" s="518"/>
      <c r="G217" s="519"/>
      <c r="H217" s="518"/>
      <c r="I217" s="239"/>
      <c r="J217" s="239"/>
      <c r="K217" s="239"/>
      <c r="L217" s="239"/>
      <c r="M217" s="239"/>
      <c r="N217" s="239"/>
      <c r="O217" s="239"/>
      <c r="P217" s="239"/>
      <c r="Q217" s="239"/>
    </row>
    <row r="218" spans="1:17" ht="15">
      <c r="A218" s="518"/>
      <c r="B218" s="518"/>
      <c r="C218" s="596"/>
      <c r="D218" s="518"/>
      <c r="E218" s="518"/>
      <c r="F218" s="518"/>
      <c r="G218" s="519"/>
      <c r="H218" s="518"/>
      <c r="I218" s="239"/>
      <c r="J218" s="239"/>
      <c r="K218" s="239"/>
      <c r="L218" s="239"/>
      <c r="M218" s="239"/>
      <c r="N218" s="239"/>
      <c r="O218" s="239"/>
      <c r="P218" s="239"/>
      <c r="Q218" s="239"/>
    </row>
    <row r="219" spans="1:17" ht="15">
      <c r="A219" s="518"/>
      <c r="B219" s="518"/>
      <c r="C219" s="596"/>
      <c r="D219" s="518"/>
      <c r="E219" s="518"/>
      <c r="F219" s="518"/>
      <c r="G219" s="519"/>
      <c r="H219" s="518"/>
      <c r="I219" s="239"/>
      <c r="J219" s="239"/>
      <c r="K219" s="239"/>
      <c r="L219" s="239"/>
      <c r="M219" s="239"/>
      <c r="N219" s="239"/>
      <c r="O219" s="239"/>
      <c r="P219" s="239"/>
      <c r="Q219" s="239"/>
    </row>
    <row r="220" spans="1:17" ht="15">
      <c r="A220" s="518"/>
      <c r="B220" s="518"/>
      <c r="C220" s="596"/>
      <c r="D220" s="518"/>
      <c r="E220" s="518"/>
      <c r="F220" s="518"/>
      <c r="G220" s="519"/>
      <c r="H220" s="518"/>
      <c r="I220" s="239"/>
      <c r="J220" s="239"/>
      <c r="K220" s="239"/>
      <c r="L220" s="239"/>
      <c r="M220" s="239"/>
      <c r="N220" s="239"/>
      <c r="O220" s="239"/>
      <c r="P220" s="239"/>
      <c r="Q220" s="239"/>
    </row>
    <row r="221" spans="1:17" ht="15">
      <c r="A221" s="518"/>
      <c r="B221" s="518"/>
      <c r="C221" s="596"/>
      <c r="D221" s="518"/>
      <c r="E221" s="518"/>
      <c r="F221" s="518"/>
      <c r="G221" s="519"/>
      <c r="H221" s="518"/>
      <c r="I221" s="239"/>
      <c r="J221" s="239"/>
      <c r="K221" s="239"/>
      <c r="L221" s="239"/>
      <c r="M221" s="239"/>
      <c r="N221" s="239"/>
      <c r="O221" s="239"/>
      <c r="P221" s="239"/>
      <c r="Q221" s="239"/>
    </row>
    <row r="222" spans="1:17" ht="15">
      <c r="A222" s="518"/>
      <c r="B222" s="518"/>
      <c r="C222" s="596"/>
      <c r="D222" s="518"/>
      <c r="E222" s="518"/>
      <c r="F222" s="518"/>
      <c r="G222" s="519"/>
      <c r="H222" s="518"/>
      <c r="I222" s="239"/>
      <c r="J222" s="239"/>
      <c r="K222" s="239"/>
      <c r="L222" s="239"/>
      <c r="M222" s="239"/>
      <c r="N222" s="239"/>
      <c r="O222" s="239"/>
      <c r="P222" s="239"/>
      <c r="Q222" s="239"/>
    </row>
    <row r="223" spans="1:17" ht="15">
      <c r="A223" s="518"/>
      <c r="B223" s="518"/>
      <c r="C223" s="596"/>
      <c r="D223" s="518"/>
      <c r="E223" s="518"/>
      <c r="F223" s="518"/>
      <c r="G223" s="519"/>
      <c r="H223" s="518"/>
      <c r="I223" s="239"/>
      <c r="J223" s="239"/>
      <c r="K223" s="239"/>
      <c r="L223" s="239"/>
      <c r="M223" s="239"/>
      <c r="N223" s="239"/>
      <c r="O223" s="239"/>
      <c r="P223" s="239"/>
      <c r="Q223" s="239"/>
    </row>
    <row r="224" spans="1:17" ht="15">
      <c r="A224" s="518"/>
      <c r="B224" s="518"/>
      <c r="C224" s="596"/>
      <c r="D224" s="518"/>
      <c r="E224" s="518"/>
      <c r="F224" s="518"/>
      <c r="G224" s="519"/>
      <c r="H224" s="518"/>
      <c r="I224" s="239"/>
      <c r="J224" s="239"/>
      <c r="K224" s="239"/>
      <c r="L224" s="239"/>
      <c r="M224" s="239"/>
      <c r="N224" s="239"/>
      <c r="O224" s="239"/>
      <c r="P224" s="239"/>
      <c r="Q224" s="239"/>
    </row>
    <row r="225" spans="1:17" ht="15">
      <c r="A225" s="518"/>
      <c r="B225" s="518"/>
      <c r="C225" s="596"/>
      <c r="D225" s="518"/>
      <c r="E225" s="518"/>
      <c r="F225" s="518"/>
      <c r="G225" s="519"/>
      <c r="H225" s="518"/>
      <c r="I225" s="239"/>
      <c r="J225" s="239"/>
      <c r="K225" s="239"/>
      <c r="L225" s="239"/>
      <c r="M225" s="239"/>
      <c r="N225" s="239"/>
      <c r="O225" s="239"/>
      <c r="P225" s="239"/>
      <c r="Q225" s="239"/>
    </row>
    <row r="226" spans="1:17" ht="15">
      <c r="A226" s="518"/>
      <c r="B226" s="518"/>
      <c r="C226" s="596"/>
      <c r="D226" s="518"/>
      <c r="E226" s="518"/>
      <c r="F226" s="518"/>
      <c r="G226" s="519"/>
      <c r="H226" s="518"/>
      <c r="I226" s="239"/>
      <c r="J226" s="239"/>
      <c r="K226" s="239"/>
      <c r="L226" s="239"/>
      <c r="M226" s="239"/>
      <c r="N226" s="239"/>
      <c r="O226" s="239"/>
      <c r="P226" s="239"/>
      <c r="Q226" s="239"/>
    </row>
    <row r="227" spans="1:17" ht="15">
      <c r="A227" s="518"/>
      <c r="B227" s="518"/>
      <c r="C227" s="596"/>
      <c r="D227" s="518"/>
      <c r="E227" s="518"/>
      <c r="F227" s="518"/>
      <c r="G227" s="519"/>
      <c r="H227" s="518"/>
      <c r="I227" s="239"/>
      <c r="J227" s="239"/>
      <c r="K227" s="239"/>
      <c r="L227" s="239"/>
      <c r="M227" s="239"/>
      <c r="N227" s="239"/>
      <c r="O227" s="239"/>
      <c r="P227" s="239"/>
      <c r="Q227" s="239"/>
    </row>
    <row r="228" spans="1:17" ht="15">
      <c r="A228" s="518"/>
      <c r="B228" s="518"/>
      <c r="C228" s="596"/>
      <c r="D228" s="518"/>
      <c r="E228" s="518"/>
      <c r="F228" s="518"/>
      <c r="G228" s="519"/>
      <c r="H228" s="518"/>
      <c r="I228" s="239"/>
      <c r="J228" s="239"/>
      <c r="K228" s="239"/>
      <c r="L228" s="239"/>
      <c r="M228" s="239"/>
      <c r="N228" s="239"/>
      <c r="O228" s="239"/>
      <c r="P228" s="239"/>
      <c r="Q228" s="239"/>
    </row>
    <row r="229" spans="1:17" ht="15">
      <c r="A229" s="518"/>
      <c r="B229" s="518"/>
      <c r="C229" s="596"/>
      <c r="D229" s="518"/>
      <c r="E229" s="518"/>
      <c r="F229" s="518"/>
      <c r="G229" s="519"/>
      <c r="H229" s="518"/>
      <c r="I229" s="239"/>
      <c r="J229" s="239"/>
      <c r="K229" s="239"/>
      <c r="L229" s="239"/>
      <c r="M229" s="239"/>
      <c r="N229" s="239"/>
      <c r="O229" s="239"/>
      <c r="P229" s="239"/>
      <c r="Q229" s="239"/>
    </row>
    <row r="230" spans="1:17" ht="15">
      <c r="A230" s="518"/>
      <c r="B230" s="518"/>
      <c r="C230" s="596"/>
      <c r="D230" s="518"/>
      <c r="E230" s="518"/>
      <c r="F230" s="518"/>
      <c r="G230" s="519"/>
      <c r="H230" s="518"/>
      <c r="I230" s="239"/>
      <c r="J230" s="239"/>
      <c r="K230" s="239"/>
      <c r="L230" s="239"/>
      <c r="M230" s="239"/>
      <c r="N230" s="239"/>
      <c r="O230" s="239"/>
      <c r="P230" s="239"/>
      <c r="Q230" s="239"/>
    </row>
    <row r="231" spans="1:17" ht="15">
      <c r="A231" s="518"/>
      <c r="B231" s="518"/>
      <c r="C231" s="596"/>
      <c r="D231" s="518"/>
      <c r="E231" s="518"/>
      <c r="F231" s="518"/>
      <c r="G231" s="519"/>
      <c r="H231" s="518"/>
      <c r="I231" s="239"/>
      <c r="J231" s="239"/>
      <c r="K231" s="239"/>
      <c r="L231" s="239"/>
      <c r="M231" s="239"/>
      <c r="N231" s="239"/>
      <c r="O231" s="239"/>
      <c r="P231" s="239"/>
      <c r="Q231" s="239"/>
    </row>
    <row r="232" spans="1:17" ht="15">
      <c r="A232" s="518"/>
      <c r="B232" s="518"/>
      <c r="C232" s="596"/>
      <c r="D232" s="518"/>
      <c r="E232" s="518"/>
      <c r="F232" s="518"/>
      <c r="G232" s="519"/>
      <c r="H232" s="518"/>
      <c r="I232" s="239"/>
      <c r="J232" s="239"/>
      <c r="K232" s="239"/>
      <c r="L232" s="239"/>
      <c r="M232" s="239"/>
      <c r="N232" s="239"/>
      <c r="O232" s="239"/>
      <c r="P232" s="239"/>
      <c r="Q232" s="239"/>
    </row>
    <row r="233" spans="1:17" ht="15">
      <c r="A233" s="518"/>
      <c r="B233" s="518"/>
      <c r="C233" s="596"/>
      <c r="D233" s="518"/>
      <c r="E233" s="518"/>
      <c r="F233" s="518"/>
      <c r="G233" s="519"/>
      <c r="H233" s="518"/>
      <c r="I233" s="239"/>
      <c r="J233" s="239"/>
      <c r="K233" s="239"/>
      <c r="L233" s="239"/>
      <c r="M233" s="239"/>
      <c r="N233" s="239"/>
      <c r="O233" s="239"/>
      <c r="P233" s="239"/>
      <c r="Q233" s="239"/>
    </row>
    <row r="234" spans="1:17" ht="15">
      <c r="A234" s="518"/>
      <c r="B234" s="518"/>
      <c r="C234" s="596"/>
      <c r="D234" s="518"/>
      <c r="E234" s="518"/>
      <c r="F234" s="518"/>
      <c r="G234" s="519"/>
      <c r="H234" s="518"/>
      <c r="I234" s="239"/>
      <c r="J234" s="239"/>
      <c r="K234" s="239"/>
      <c r="L234" s="239"/>
      <c r="M234" s="239"/>
      <c r="N234" s="239"/>
      <c r="O234" s="239"/>
      <c r="P234" s="239"/>
      <c r="Q234" s="239"/>
    </row>
    <row r="235" spans="1:17" ht="15">
      <c r="A235" s="518"/>
      <c r="B235" s="518"/>
      <c r="C235" s="596"/>
      <c r="D235" s="518"/>
      <c r="E235" s="518"/>
      <c r="F235" s="518"/>
      <c r="G235" s="519"/>
      <c r="H235" s="518"/>
      <c r="I235" s="239"/>
      <c r="J235" s="239"/>
      <c r="K235" s="239"/>
      <c r="L235" s="239"/>
      <c r="M235" s="239"/>
      <c r="N235" s="239"/>
      <c r="O235" s="239"/>
      <c r="P235" s="239"/>
      <c r="Q235" s="239"/>
    </row>
    <row r="236" spans="1:17" ht="15">
      <c r="A236" s="518"/>
      <c r="B236" s="518"/>
      <c r="C236" s="596"/>
      <c r="D236" s="518"/>
      <c r="E236" s="518"/>
      <c r="F236" s="518"/>
      <c r="G236" s="519"/>
      <c r="H236" s="518"/>
      <c r="I236" s="239"/>
      <c r="J236" s="239"/>
      <c r="K236" s="239"/>
      <c r="L236" s="239"/>
      <c r="M236" s="239"/>
      <c r="N236" s="239"/>
      <c r="O236" s="239"/>
      <c r="P236" s="239"/>
      <c r="Q236" s="239"/>
    </row>
    <row r="237" spans="1:17" ht="15">
      <c r="A237" s="518"/>
      <c r="B237" s="518"/>
      <c r="C237" s="596"/>
      <c r="D237" s="518"/>
      <c r="E237" s="518"/>
      <c r="F237" s="518"/>
      <c r="G237" s="519"/>
      <c r="H237" s="518"/>
      <c r="I237" s="239"/>
      <c r="J237" s="239"/>
      <c r="K237" s="239"/>
      <c r="L237" s="239"/>
      <c r="M237" s="239"/>
      <c r="N237" s="239"/>
      <c r="O237" s="239"/>
      <c r="P237" s="239"/>
      <c r="Q237" s="239"/>
    </row>
    <row r="238" spans="1:17" ht="15">
      <c r="A238" s="518"/>
      <c r="B238" s="518"/>
      <c r="C238" s="596"/>
      <c r="D238" s="518"/>
      <c r="E238" s="518"/>
      <c r="F238" s="518"/>
      <c r="G238" s="519"/>
      <c r="H238" s="518"/>
      <c r="I238" s="239"/>
      <c r="J238" s="239"/>
      <c r="K238" s="239"/>
      <c r="L238" s="239"/>
      <c r="M238" s="239"/>
      <c r="N238" s="239"/>
      <c r="O238" s="239"/>
      <c r="P238" s="239"/>
      <c r="Q238" s="239"/>
    </row>
    <row r="239" spans="1:17" ht="15">
      <c r="A239" s="518"/>
      <c r="B239" s="518"/>
      <c r="C239" s="596"/>
      <c r="D239" s="518"/>
      <c r="E239" s="518"/>
      <c r="F239" s="518"/>
      <c r="G239" s="519"/>
      <c r="H239" s="518"/>
      <c r="I239" s="239"/>
      <c r="J239" s="239"/>
      <c r="K239" s="239"/>
      <c r="L239" s="239"/>
      <c r="M239" s="239"/>
      <c r="N239" s="239"/>
      <c r="O239" s="239"/>
      <c r="P239" s="239"/>
      <c r="Q239" s="239"/>
    </row>
    <row r="240" spans="1:17" ht="15">
      <c r="A240" s="518"/>
      <c r="B240" s="518"/>
      <c r="C240" s="596"/>
      <c r="D240" s="518"/>
      <c r="E240" s="518"/>
      <c r="F240" s="518"/>
      <c r="G240" s="519"/>
      <c r="H240" s="518"/>
      <c r="I240" s="239"/>
      <c r="J240" s="239"/>
      <c r="K240" s="239"/>
      <c r="L240" s="239"/>
      <c r="M240" s="239"/>
      <c r="N240" s="239"/>
      <c r="O240" s="239"/>
      <c r="P240" s="239"/>
      <c r="Q240" s="239"/>
    </row>
    <row r="241" spans="1:17" ht="15">
      <c r="A241" s="518"/>
      <c r="B241" s="518"/>
      <c r="C241" s="596"/>
      <c r="D241" s="518"/>
      <c r="E241" s="518"/>
      <c r="F241" s="518"/>
      <c r="G241" s="519"/>
      <c r="H241" s="518"/>
      <c r="I241" s="239"/>
      <c r="J241" s="239"/>
      <c r="K241" s="239"/>
      <c r="L241" s="239"/>
      <c r="M241" s="239"/>
      <c r="N241" s="239"/>
      <c r="O241" s="239"/>
      <c r="P241" s="239"/>
      <c r="Q241" s="239"/>
    </row>
    <row r="242" spans="1:17" ht="15">
      <c r="A242" s="518"/>
      <c r="B242" s="518"/>
      <c r="C242" s="596"/>
      <c r="D242" s="518"/>
      <c r="E242" s="518"/>
      <c r="F242" s="518"/>
      <c r="G242" s="519"/>
      <c r="H242" s="518"/>
      <c r="I242" s="239"/>
      <c r="J242" s="239"/>
      <c r="K242" s="239"/>
      <c r="L242" s="239"/>
      <c r="M242" s="239"/>
      <c r="N242" s="239"/>
      <c r="O242" s="239"/>
      <c r="P242" s="239"/>
      <c r="Q242" s="239"/>
    </row>
    <row r="243" spans="1:17" ht="15">
      <c r="A243" s="518"/>
      <c r="B243" s="518"/>
      <c r="C243" s="596"/>
      <c r="D243" s="518"/>
      <c r="E243" s="518"/>
      <c r="F243" s="518"/>
      <c r="G243" s="519"/>
      <c r="H243" s="518"/>
      <c r="I243" s="239"/>
      <c r="J243" s="239"/>
      <c r="K243" s="239"/>
      <c r="L243" s="239"/>
      <c r="M243" s="239"/>
      <c r="N243" s="239"/>
      <c r="O243" s="239"/>
      <c r="P243" s="239"/>
      <c r="Q243" s="239"/>
    </row>
    <row r="244" spans="1:17" ht="15">
      <c r="A244" s="518"/>
      <c r="B244" s="518"/>
      <c r="C244" s="596"/>
      <c r="D244" s="518"/>
      <c r="E244" s="518"/>
      <c r="F244" s="518"/>
      <c r="G244" s="519"/>
      <c r="H244" s="518"/>
      <c r="I244" s="239"/>
      <c r="J244" s="239"/>
      <c r="K244" s="239"/>
      <c r="L244" s="239"/>
      <c r="M244" s="239"/>
      <c r="N244" s="239"/>
      <c r="O244" s="239"/>
      <c r="P244" s="239"/>
      <c r="Q244" s="239"/>
    </row>
    <row r="245" spans="1:17" ht="15">
      <c r="A245" s="518"/>
      <c r="B245" s="518"/>
      <c r="C245" s="596"/>
      <c r="D245" s="518"/>
      <c r="E245" s="518"/>
      <c r="F245" s="518"/>
      <c r="G245" s="519"/>
      <c r="H245" s="518"/>
      <c r="I245" s="239"/>
      <c r="J245" s="239"/>
      <c r="K245" s="239"/>
      <c r="L245" s="239"/>
      <c r="M245" s="239"/>
      <c r="N245" s="239"/>
      <c r="O245" s="239"/>
      <c r="P245" s="239"/>
      <c r="Q245" s="239"/>
    </row>
    <row r="246" spans="1:17" ht="15">
      <c r="A246" s="518"/>
      <c r="B246" s="518"/>
      <c r="C246" s="596"/>
      <c r="D246" s="518"/>
      <c r="E246" s="518"/>
      <c r="F246" s="518"/>
      <c r="G246" s="519"/>
      <c r="H246" s="518"/>
      <c r="I246" s="239"/>
      <c r="J246" s="239"/>
      <c r="K246" s="239"/>
      <c r="L246" s="239"/>
      <c r="M246" s="239"/>
      <c r="N246" s="239"/>
      <c r="O246" s="239"/>
      <c r="P246" s="239"/>
      <c r="Q246" s="239"/>
    </row>
    <row r="247" spans="1:17" ht="15">
      <c r="A247" s="518"/>
      <c r="B247" s="518"/>
      <c r="C247" s="596"/>
      <c r="D247" s="518"/>
      <c r="E247" s="518"/>
      <c r="F247" s="518"/>
      <c r="G247" s="519"/>
      <c r="H247" s="518"/>
      <c r="I247" s="239"/>
      <c r="J247" s="239"/>
      <c r="K247" s="239"/>
      <c r="L247" s="239"/>
      <c r="M247" s="239"/>
      <c r="N247" s="239"/>
      <c r="O247" s="239"/>
      <c r="P247" s="239"/>
      <c r="Q247" s="239"/>
    </row>
    <row r="248" spans="1:17" ht="15">
      <c r="A248" s="518"/>
      <c r="B248" s="518"/>
      <c r="C248" s="596"/>
      <c r="D248" s="518"/>
      <c r="E248" s="518"/>
      <c r="F248" s="518"/>
      <c r="G248" s="519"/>
      <c r="H248" s="518"/>
      <c r="I248" s="239"/>
      <c r="J248" s="239"/>
      <c r="K248" s="239"/>
      <c r="L248" s="239"/>
      <c r="M248" s="239"/>
      <c r="N248" s="239"/>
      <c r="O248" s="239"/>
      <c r="P248" s="239"/>
      <c r="Q248" s="239"/>
    </row>
    <row r="249" spans="1:17" ht="15">
      <c r="A249" s="518"/>
      <c r="B249" s="518"/>
      <c r="C249" s="596"/>
      <c r="D249" s="518"/>
      <c r="E249" s="518"/>
      <c r="F249" s="518"/>
      <c r="G249" s="519"/>
      <c r="H249" s="518"/>
      <c r="I249" s="239"/>
      <c r="J249" s="239"/>
      <c r="K249" s="239"/>
      <c r="L249" s="239"/>
      <c r="M249" s="239"/>
      <c r="N249" s="239"/>
      <c r="O249" s="239"/>
      <c r="P249" s="239"/>
      <c r="Q249" s="239"/>
    </row>
    <row r="250" spans="1:17" ht="15">
      <c r="A250" s="518"/>
      <c r="B250" s="518"/>
      <c r="C250" s="596"/>
      <c r="D250" s="518"/>
      <c r="E250" s="518"/>
      <c r="F250" s="518"/>
      <c r="G250" s="519"/>
      <c r="H250" s="518"/>
      <c r="I250" s="239"/>
      <c r="J250" s="239"/>
      <c r="K250" s="239"/>
      <c r="L250" s="239"/>
      <c r="M250" s="239"/>
      <c r="N250" s="239"/>
      <c r="O250" s="239"/>
      <c r="P250" s="239"/>
      <c r="Q250" s="239"/>
    </row>
    <row r="251" spans="1:17" ht="15">
      <c r="A251" s="518"/>
      <c r="B251" s="518"/>
      <c r="C251" s="596"/>
      <c r="D251" s="518"/>
      <c r="E251" s="518"/>
      <c r="F251" s="518"/>
      <c r="G251" s="519"/>
      <c r="H251" s="518"/>
      <c r="I251" s="239"/>
      <c r="J251" s="239"/>
      <c r="K251" s="239"/>
      <c r="L251" s="239"/>
      <c r="M251" s="239"/>
      <c r="N251" s="239"/>
      <c r="O251" s="239"/>
      <c r="P251" s="239"/>
      <c r="Q251" s="239"/>
    </row>
    <row r="252" spans="1:17" ht="15">
      <c r="A252" s="518"/>
      <c r="B252" s="518"/>
      <c r="C252" s="596"/>
      <c r="D252" s="518"/>
      <c r="E252" s="518"/>
      <c r="F252" s="518"/>
      <c r="G252" s="519"/>
      <c r="H252" s="518"/>
      <c r="I252" s="239"/>
      <c r="J252" s="239"/>
      <c r="K252" s="239"/>
      <c r="L252" s="239"/>
      <c r="M252" s="239"/>
      <c r="N252" s="239"/>
      <c r="O252" s="239"/>
      <c r="P252" s="239"/>
      <c r="Q252" s="239"/>
    </row>
    <row r="253" spans="1:17" ht="15">
      <c r="A253" s="518"/>
      <c r="B253" s="518"/>
      <c r="C253" s="596"/>
      <c r="D253" s="518"/>
      <c r="E253" s="518"/>
      <c r="F253" s="518"/>
      <c r="G253" s="519"/>
      <c r="H253" s="518"/>
      <c r="I253" s="239"/>
      <c r="J253" s="239"/>
      <c r="K253" s="239"/>
      <c r="L253" s="239"/>
      <c r="M253" s="239"/>
      <c r="N253" s="239"/>
      <c r="O253" s="239"/>
      <c r="P253" s="239"/>
      <c r="Q253" s="239"/>
    </row>
    <row r="254" spans="1:17" ht="15">
      <c r="A254" s="518"/>
      <c r="B254" s="518"/>
      <c r="C254" s="596"/>
      <c r="D254" s="518"/>
      <c r="E254" s="518"/>
      <c r="F254" s="518"/>
      <c r="G254" s="519"/>
      <c r="H254" s="518"/>
      <c r="I254" s="239"/>
      <c r="J254" s="239"/>
      <c r="K254" s="239"/>
      <c r="L254" s="239"/>
      <c r="M254" s="239"/>
      <c r="N254" s="239"/>
      <c r="O254" s="239"/>
      <c r="P254" s="239"/>
      <c r="Q254" s="239"/>
    </row>
    <row r="255" spans="1:17" ht="15">
      <c r="A255" s="518"/>
      <c r="B255" s="518"/>
      <c r="C255" s="596"/>
      <c r="D255" s="518"/>
      <c r="E255" s="518"/>
      <c r="F255" s="518"/>
      <c r="G255" s="519"/>
      <c r="H255" s="518"/>
      <c r="I255" s="239"/>
      <c r="J255" s="239"/>
      <c r="K255" s="239"/>
      <c r="L255" s="239"/>
      <c r="M255" s="239"/>
      <c r="N255" s="239"/>
      <c r="O255" s="239"/>
      <c r="P255" s="239"/>
      <c r="Q255" s="239"/>
    </row>
    <row r="256" spans="1:17" ht="15">
      <c r="A256" s="518"/>
      <c r="B256" s="518"/>
      <c r="C256" s="596"/>
      <c r="D256" s="518"/>
      <c r="E256" s="518"/>
      <c r="F256" s="518"/>
      <c r="G256" s="519"/>
      <c r="H256" s="518"/>
      <c r="I256" s="239"/>
      <c r="J256" s="239"/>
      <c r="K256" s="239"/>
      <c r="L256" s="239"/>
      <c r="M256" s="239"/>
      <c r="N256" s="239"/>
      <c r="O256" s="239"/>
      <c r="P256" s="239"/>
      <c r="Q256" s="239"/>
    </row>
    <row r="257" spans="1:17" ht="15">
      <c r="A257" s="518"/>
      <c r="B257" s="518"/>
      <c r="C257" s="596"/>
      <c r="D257" s="518"/>
      <c r="E257" s="518"/>
      <c r="F257" s="518"/>
      <c r="G257" s="519"/>
      <c r="H257" s="518"/>
      <c r="I257" s="239"/>
      <c r="J257" s="239"/>
      <c r="K257" s="239"/>
      <c r="L257" s="239"/>
      <c r="M257" s="239"/>
      <c r="N257" s="239"/>
      <c r="O257" s="239"/>
      <c r="P257" s="239"/>
      <c r="Q257" s="239"/>
    </row>
    <row r="258" spans="1:17" ht="15">
      <c r="A258" s="518"/>
      <c r="B258" s="518"/>
      <c r="C258" s="596"/>
      <c r="D258" s="518"/>
      <c r="E258" s="518"/>
      <c r="F258" s="518"/>
      <c r="G258" s="519"/>
      <c r="H258" s="518"/>
      <c r="I258" s="239"/>
      <c r="J258" s="239"/>
      <c r="K258" s="239"/>
      <c r="L258" s="239"/>
      <c r="M258" s="239"/>
      <c r="N258" s="239"/>
      <c r="O258" s="239"/>
      <c r="P258" s="239"/>
      <c r="Q258" s="239"/>
    </row>
    <row r="259" spans="1:17" ht="15">
      <c r="A259" s="518"/>
      <c r="B259" s="518"/>
      <c r="C259" s="596"/>
      <c r="D259" s="518"/>
      <c r="E259" s="518"/>
      <c r="F259" s="518"/>
      <c r="G259" s="519"/>
      <c r="H259" s="518"/>
      <c r="I259" s="239"/>
      <c r="J259" s="239"/>
      <c r="K259" s="239"/>
      <c r="L259" s="239"/>
      <c r="M259" s="239"/>
      <c r="N259" s="239"/>
      <c r="O259" s="239"/>
      <c r="P259" s="239"/>
      <c r="Q259" s="239"/>
    </row>
    <row r="260" spans="1:17" ht="15">
      <c r="A260" s="518"/>
      <c r="B260" s="518"/>
      <c r="C260" s="596"/>
      <c r="D260" s="518"/>
      <c r="E260" s="518"/>
      <c r="F260" s="518"/>
      <c r="G260" s="519"/>
      <c r="H260" s="518"/>
      <c r="I260" s="239"/>
      <c r="J260" s="239"/>
      <c r="K260" s="239"/>
      <c r="L260" s="239"/>
      <c r="M260" s="239"/>
      <c r="N260" s="239"/>
      <c r="O260" s="239"/>
      <c r="P260" s="239"/>
      <c r="Q260" s="239"/>
    </row>
    <row r="261" spans="1:17" ht="15">
      <c r="A261" s="518"/>
      <c r="B261" s="518"/>
      <c r="C261" s="596"/>
      <c r="D261" s="518"/>
      <c r="E261" s="518"/>
      <c r="F261" s="518"/>
      <c r="G261" s="519"/>
      <c r="H261" s="518"/>
      <c r="I261" s="239"/>
      <c r="J261" s="239"/>
      <c r="K261" s="239"/>
      <c r="L261" s="239"/>
      <c r="M261" s="239"/>
      <c r="N261" s="239"/>
      <c r="O261" s="239"/>
      <c r="P261" s="239"/>
      <c r="Q261" s="239"/>
    </row>
    <row r="262" spans="1:17" ht="15">
      <c r="A262" s="518"/>
      <c r="B262" s="518"/>
      <c r="C262" s="596"/>
      <c r="D262" s="518"/>
      <c r="E262" s="518"/>
      <c r="F262" s="518"/>
      <c r="G262" s="519"/>
      <c r="H262" s="518"/>
      <c r="I262" s="239"/>
      <c r="J262" s="239"/>
      <c r="K262" s="239"/>
      <c r="L262" s="239"/>
      <c r="M262" s="239"/>
      <c r="N262" s="239"/>
      <c r="O262" s="239"/>
      <c r="P262" s="239"/>
      <c r="Q262" s="239"/>
    </row>
    <row r="263" spans="1:17" ht="15">
      <c r="A263" s="518"/>
      <c r="B263" s="518"/>
      <c r="C263" s="596"/>
      <c r="D263" s="518"/>
      <c r="E263" s="518"/>
      <c r="F263" s="518"/>
      <c r="G263" s="519"/>
      <c r="H263" s="518"/>
      <c r="I263" s="239"/>
      <c r="J263" s="239"/>
      <c r="K263" s="239"/>
      <c r="L263" s="239"/>
      <c r="M263" s="239"/>
      <c r="N263" s="239"/>
      <c r="O263" s="239"/>
      <c r="P263" s="239"/>
      <c r="Q263" s="239"/>
    </row>
    <row r="264" spans="1:17" ht="15">
      <c r="A264" s="518"/>
      <c r="B264" s="518"/>
      <c r="C264" s="596"/>
      <c r="D264" s="518"/>
      <c r="E264" s="518"/>
      <c r="F264" s="518"/>
      <c r="G264" s="519"/>
      <c r="H264" s="518"/>
      <c r="I264" s="239"/>
      <c r="J264" s="239"/>
      <c r="K264" s="239"/>
      <c r="L264" s="239"/>
      <c r="M264" s="239"/>
      <c r="N264" s="239"/>
      <c r="O264" s="239"/>
      <c r="P264" s="239"/>
      <c r="Q264" s="239"/>
    </row>
    <row r="265" spans="1:17" ht="15">
      <c r="A265" s="518"/>
      <c r="B265" s="518"/>
      <c r="C265" s="596"/>
      <c r="D265" s="518"/>
      <c r="E265" s="518"/>
      <c r="F265" s="518"/>
      <c r="G265" s="519"/>
      <c r="H265" s="518"/>
      <c r="I265" s="239"/>
      <c r="J265" s="239"/>
      <c r="K265" s="239"/>
      <c r="L265" s="239"/>
      <c r="M265" s="239"/>
      <c r="N265" s="239"/>
      <c r="O265" s="239"/>
      <c r="P265" s="239"/>
      <c r="Q265" s="239"/>
    </row>
    <row r="266" spans="1:17" ht="15">
      <c r="A266" s="518"/>
      <c r="B266" s="518"/>
      <c r="C266" s="596"/>
      <c r="D266" s="518"/>
      <c r="E266" s="518"/>
      <c r="F266" s="518"/>
      <c r="G266" s="519"/>
      <c r="H266" s="518"/>
      <c r="I266" s="239"/>
      <c r="J266" s="239"/>
      <c r="K266" s="239"/>
      <c r="L266" s="239"/>
      <c r="M266" s="239"/>
      <c r="N266" s="239"/>
      <c r="O266" s="239"/>
      <c r="P266" s="239"/>
      <c r="Q266" s="239"/>
    </row>
    <row r="267" spans="1:17" ht="15">
      <c r="A267" s="518"/>
      <c r="B267" s="518"/>
      <c r="C267" s="596"/>
      <c r="D267" s="518"/>
      <c r="E267" s="518"/>
      <c r="F267" s="518"/>
      <c r="G267" s="519"/>
      <c r="H267" s="518"/>
      <c r="I267" s="239"/>
      <c r="J267" s="239"/>
      <c r="K267" s="239"/>
      <c r="L267" s="239"/>
      <c r="M267" s="239"/>
      <c r="N267" s="239"/>
      <c r="O267" s="239"/>
      <c r="P267" s="239"/>
      <c r="Q267" s="239"/>
    </row>
    <row r="268" spans="1:17" ht="15">
      <c r="A268" s="518"/>
      <c r="B268" s="518"/>
      <c r="C268" s="596"/>
      <c r="D268" s="518"/>
      <c r="E268" s="518"/>
      <c r="F268" s="518"/>
      <c r="G268" s="519"/>
      <c r="H268" s="518"/>
      <c r="I268" s="239"/>
      <c r="J268" s="239"/>
      <c r="K268" s="239"/>
      <c r="L268" s="239"/>
      <c r="M268" s="239"/>
      <c r="N268" s="239"/>
      <c r="O268" s="239"/>
      <c r="P268" s="239"/>
      <c r="Q268" s="239"/>
    </row>
    <row r="269" spans="9:17" ht="15">
      <c r="I269" s="239"/>
      <c r="J269" s="239"/>
      <c r="K269" s="239"/>
      <c r="L269" s="239"/>
      <c r="M269" s="239"/>
      <c r="N269" s="239"/>
      <c r="O269" s="239"/>
      <c r="P269" s="239"/>
      <c r="Q269" s="239"/>
    </row>
    <row r="270" spans="9:17" ht="15">
      <c r="I270" s="239"/>
      <c r="J270" s="239"/>
      <c r="K270" s="239"/>
      <c r="L270" s="239"/>
      <c r="M270" s="239"/>
      <c r="N270" s="239"/>
      <c r="O270" s="239"/>
      <c r="P270" s="239"/>
      <c r="Q270" s="239"/>
    </row>
    <row r="271" spans="9:17" ht="15">
      <c r="I271" s="239"/>
      <c r="J271" s="239"/>
      <c r="K271" s="239"/>
      <c r="L271" s="239"/>
      <c r="M271" s="239"/>
      <c r="N271" s="239"/>
      <c r="O271" s="239"/>
      <c r="P271" s="239"/>
      <c r="Q271" s="239"/>
    </row>
    <row r="272" spans="9:17" ht="15">
      <c r="I272" s="239"/>
      <c r="J272" s="239"/>
      <c r="K272" s="239"/>
      <c r="L272" s="239"/>
      <c r="M272" s="239"/>
      <c r="N272" s="239"/>
      <c r="O272" s="239"/>
      <c r="P272" s="239"/>
      <c r="Q272" s="239"/>
    </row>
    <row r="273" spans="9:17" ht="15">
      <c r="I273" s="239"/>
      <c r="J273" s="239"/>
      <c r="K273" s="239"/>
      <c r="L273" s="239"/>
      <c r="M273" s="239"/>
      <c r="N273" s="239"/>
      <c r="O273" s="239"/>
      <c r="P273" s="239"/>
      <c r="Q273" s="239"/>
    </row>
    <row r="274" spans="9:17" ht="15">
      <c r="I274" s="239"/>
      <c r="J274" s="239"/>
      <c r="K274" s="239"/>
      <c r="L274" s="239"/>
      <c r="M274" s="239"/>
      <c r="N274" s="239"/>
      <c r="O274" s="239"/>
      <c r="P274" s="239"/>
      <c r="Q274" s="239"/>
    </row>
    <row r="275" spans="9:17" ht="15">
      <c r="I275" s="239"/>
      <c r="J275" s="239"/>
      <c r="K275" s="239"/>
      <c r="L275" s="239"/>
      <c r="M275" s="239"/>
      <c r="N275" s="239"/>
      <c r="O275" s="239"/>
      <c r="P275" s="239"/>
      <c r="Q275" s="239"/>
    </row>
    <row r="276" spans="9:17" ht="15">
      <c r="I276" s="239"/>
      <c r="J276" s="239"/>
      <c r="K276" s="239"/>
      <c r="L276" s="239"/>
      <c r="M276" s="239"/>
      <c r="N276" s="239"/>
      <c r="O276" s="239"/>
      <c r="P276" s="239"/>
      <c r="Q276" s="239"/>
    </row>
    <row r="277" spans="9:17" ht="15">
      <c r="I277" s="239"/>
      <c r="J277" s="239"/>
      <c r="K277" s="239"/>
      <c r="L277" s="239"/>
      <c r="M277" s="239"/>
      <c r="N277" s="239"/>
      <c r="O277" s="239"/>
      <c r="P277" s="239"/>
      <c r="Q277" s="239"/>
    </row>
    <row r="278" spans="9:17" ht="15">
      <c r="I278" s="239"/>
      <c r="J278" s="239"/>
      <c r="K278" s="239"/>
      <c r="L278" s="239"/>
      <c r="M278" s="239"/>
      <c r="N278" s="239"/>
      <c r="O278" s="239"/>
      <c r="P278" s="239"/>
      <c r="Q278" s="239"/>
    </row>
    <row r="279" spans="9:17" ht="15">
      <c r="I279" s="239"/>
      <c r="J279" s="239"/>
      <c r="K279" s="239"/>
      <c r="L279" s="239"/>
      <c r="M279" s="239"/>
      <c r="N279" s="239"/>
      <c r="O279" s="239"/>
      <c r="P279" s="239"/>
      <c r="Q279" s="239"/>
    </row>
    <row r="280" spans="9:17" ht="15">
      <c r="I280" s="239"/>
      <c r="J280" s="239"/>
      <c r="K280" s="239"/>
      <c r="L280" s="239"/>
      <c r="M280" s="239"/>
      <c r="N280" s="239"/>
      <c r="O280" s="239"/>
      <c r="P280" s="239"/>
      <c r="Q280" s="239"/>
    </row>
    <row r="281" spans="9:17" ht="15">
      <c r="I281" s="239"/>
      <c r="J281" s="239"/>
      <c r="K281" s="239"/>
      <c r="L281" s="239"/>
      <c r="M281" s="239"/>
      <c r="N281" s="239"/>
      <c r="O281" s="239"/>
      <c r="P281" s="239"/>
      <c r="Q281" s="239"/>
    </row>
    <row r="282" spans="9:17" ht="15">
      <c r="I282" s="239"/>
      <c r="J282" s="239"/>
      <c r="K282" s="239"/>
      <c r="L282" s="239"/>
      <c r="M282" s="239"/>
      <c r="N282" s="239"/>
      <c r="O282" s="239"/>
      <c r="P282" s="239"/>
      <c r="Q282" s="239"/>
    </row>
    <row r="283" spans="9:17" ht="15">
      <c r="I283" s="239"/>
      <c r="J283" s="239"/>
      <c r="K283" s="239"/>
      <c r="L283" s="239"/>
      <c r="M283" s="239"/>
      <c r="N283" s="239"/>
      <c r="O283" s="239"/>
      <c r="P283" s="239"/>
      <c r="Q283" s="239"/>
    </row>
    <row r="284" spans="9:17" ht="15">
      <c r="I284" s="239"/>
      <c r="J284" s="239"/>
      <c r="K284" s="239"/>
      <c r="L284" s="239"/>
      <c r="M284" s="239"/>
      <c r="N284" s="239"/>
      <c r="O284" s="239"/>
      <c r="P284" s="239"/>
      <c r="Q284" s="239"/>
    </row>
  </sheetData>
  <sheetProtection/>
  <mergeCells count="1">
    <mergeCell ref="C21:H21"/>
  </mergeCells>
  <conditionalFormatting sqref="H39:H40 H34 H30 D30:F30 D34:F34 D39:F40">
    <cfRule type="cellIs" priority="2" dxfId="0" operator="notEqual" stopIfTrue="1">
      <formula>0</formula>
    </cfRule>
  </conditionalFormatting>
  <conditionalFormatting sqref="G30 G34 G39:G40">
    <cfRule type="cellIs" priority="1" dxfId="0" operator="notEqual" stopIfTrue="1">
      <formula>0</formula>
    </cfRule>
  </conditionalFormatting>
  <printOptions/>
  <pageMargins left="0.354330708661417" right="0.118110236220472" top="0.196850393700787" bottom="0.708661417322835" header="0.15748031496063" footer="0.236220472440945"/>
  <pageSetup fitToHeight="7" horizontalDpi="600" verticalDpi="600" orientation="portrait" paperSize="9" scale="80" r:id="rId1"/>
  <headerFooter alignWithMargins="0">
    <oddFooter>&amp;LTelkom SA SOC Limited Condensed Annual Report
&amp;D - &amp;T
&amp;A&amp;RPage &amp;P of &amp;N</oddFooter>
  </headerFooter>
</worksheet>
</file>

<file path=xl/worksheets/sheet29.xml><?xml version="1.0" encoding="utf-8"?>
<worksheet xmlns="http://schemas.openxmlformats.org/spreadsheetml/2006/main" xmlns:r="http://schemas.openxmlformats.org/officeDocument/2006/relationships">
  <dimension ref="A2:G68"/>
  <sheetViews>
    <sheetView view="pageBreakPreview" zoomScale="80" zoomScaleNormal="80" zoomScaleSheetLayoutView="80" zoomScalePageLayoutView="0" workbookViewId="0" topLeftCell="A1">
      <selection activeCell="N9" sqref="N9"/>
    </sheetView>
  </sheetViews>
  <sheetFormatPr defaultColWidth="9.140625" defaultRowHeight="12.75"/>
  <cols>
    <col min="1" max="1" width="0.85546875" style="1147" customWidth="1"/>
    <col min="2" max="2" width="4.28125" style="1147" customWidth="1"/>
    <col min="3" max="3" width="84.00390625" style="1473" customWidth="1"/>
    <col min="4" max="4" width="0.85546875" style="1147" customWidth="1"/>
    <col min="5" max="5" width="15.28125" style="1147" customWidth="1"/>
    <col min="6" max="6" width="1.1484375" style="1474" customWidth="1"/>
    <col min="7" max="7" width="15.28125" style="1474" customWidth="1"/>
    <col min="8" max="16384" width="9.140625" style="1475" customWidth="1"/>
  </cols>
  <sheetData>
    <row r="1" ht="19.5" customHeight="1"/>
    <row r="2" spans="2:7" ht="19.5" customHeight="1">
      <c r="B2" s="121" t="s">
        <v>267</v>
      </c>
      <c r="E2" s="1476"/>
      <c r="F2" s="1477"/>
      <c r="G2" s="1477"/>
    </row>
    <row r="3" spans="2:7" ht="19.5" customHeight="1">
      <c r="B3" s="1507" t="s">
        <v>452</v>
      </c>
      <c r="C3" s="1508"/>
      <c r="D3" s="1507"/>
      <c r="E3" s="1507"/>
      <c r="F3" s="1483"/>
      <c r="G3" s="1483"/>
    </row>
    <row r="4" spans="1:7" ht="19.5" customHeight="1">
      <c r="A4" s="1478"/>
      <c r="B4" s="1951"/>
      <c r="C4" s="1150"/>
      <c r="D4" s="1149"/>
      <c r="E4" s="1952"/>
      <c r="F4" s="1479"/>
      <c r="G4" s="1082" t="s">
        <v>50</v>
      </c>
    </row>
    <row r="5" spans="2:7" ht="15" customHeight="1">
      <c r="B5" s="1157"/>
      <c r="C5" s="1152"/>
      <c r="D5" s="1480"/>
      <c r="E5" s="1481">
        <v>2016</v>
      </c>
      <c r="F5" s="1482"/>
      <c r="G5" s="1152">
        <v>2015</v>
      </c>
    </row>
    <row r="6" spans="2:7" ht="15" customHeight="1" thickBot="1">
      <c r="B6" s="1483"/>
      <c r="C6" s="1484"/>
      <c r="D6" s="1485"/>
      <c r="E6" s="1486" t="s">
        <v>51</v>
      </c>
      <c r="F6" s="1487"/>
      <c r="G6" s="1484" t="s">
        <v>51</v>
      </c>
    </row>
    <row r="7" spans="1:7" ht="5.25" customHeight="1">
      <c r="A7" s="1478"/>
      <c r="B7" s="1488"/>
      <c r="C7" s="1489"/>
      <c r="D7" s="1490"/>
      <c r="E7" s="1491"/>
      <c r="F7" s="1492"/>
      <c r="G7" s="1944"/>
    </row>
    <row r="8" spans="1:7" s="1497" customFormat="1" ht="35.25" customHeight="1">
      <c r="A8" s="1493"/>
      <c r="B8" s="1494" t="s">
        <v>29</v>
      </c>
      <c r="C8" s="1495" t="s">
        <v>98</v>
      </c>
      <c r="D8" s="202"/>
      <c r="E8" s="768">
        <v>7134</v>
      </c>
      <c r="F8" s="732"/>
      <c r="G8" s="180">
        <v>5635</v>
      </c>
    </row>
    <row r="9" spans="1:7" s="1497" customFormat="1" ht="19.5" customHeight="1">
      <c r="A9" s="1493"/>
      <c r="B9" s="1493"/>
      <c r="C9" s="1498" t="s">
        <v>177</v>
      </c>
      <c r="D9" s="1496"/>
      <c r="E9" s="769">
        <v>3872</v>
      </c>
      <c r="F9" s="1499"/>
      <c r="G9" s="1179">
        <v>2797</v>
      </c>
    </row>
    <row r="10" spans="1:7" s="1497" customFormat="1" ht="19.5" customHeight="1">
      <c r="A10" s="1493"/>
      <c r="B10" s="1493"/>
      <c r="C10" s="1498" t="s">
        <v>240</v>
      </c>
      <c r="D10" s="1496"/>
      <c r="E10" s="770">
        <v>54</v>
      </c>
      <c r="F10" s="1499"/>
      <c r="G10" s="1183">
        <v>108</v>
      </c>
    </row>
    <row r="11" spans="1:7" s="1497" customFormat="1" ht="19.5" customHeight="1">
      <c r="A11" s="1493"/>
      <c r="B11" s="1493"/>
      <c r="C11" s="1108" t="s">
        <v>176</v>
      </c>
      <c r="D11" s="1496"/>
      <c r="E11" s="771">
        <v>3208</v>
      </c>
      <c r="F11" s="1499"/>
      <c r="G11" s="1186">
        <v>2730</v>
      </c>
    </row>
    <row r="12" spans="1:7" s="1497" customFormat="1" ht="10.5" customHeight="1">
      <c r="A12" s="1493"/>
      <c r="B12" s="1493"/>
      <c r="C12" s="1498"/>
      <c r="D12" s="1119"/>
      <c r="E12" s="1119"/>
      <c r="F12" s="1119"/>
      <c r="G12" s="1119"/>
    </row>
    <row r="13" spans="1:7" s="1497" customFormat="1" ht="57" customHeight="1">
      <c r="A13" s="1493"/>
      <c r="B13" s="1493"/>
      <c r="C13" s="2304" t="s">
        <v>673</v>
      </c>
      <c r="D13" s="2304"/>
      <c r="E13" s="2304"/>
      <c r="F13" s="2304"/>
      <c r="G13" s="2304"/>
    </row>
    <row r="14" spans="1:7" s="1497" customFormat="1" ht="21" customHeight="1" thickBot="1">
      <c r="A14" s="1493"/>
      <c r="B14" s="1500"/>
      <c r="C14" s="1501" t="s">
        <v>639</v>
      </c>
      <c r="D14" s="1502"/>
      <c r="E14" s="1503"/>
      <c r="F14" s="1503"/>
      <c r="G14" s="1503"/>
    </row>
    <row r="15" spans="1:7" ht="12.75">
      <c r="A15" s="1475"/>
      <c r="B15" s="1475"/>
      <c r="C15" s="1475"/>
      <c r="D15" s="1475"/>
      <c r="E15" s="1475"/>
      <c r="F15" s="1475"/>
      <c r="G15" s="1655"/>
    </row>
    <row r="16" spans="1:7" ht="12.75">
      <c r="A16" s="1475"/>
      <c r="B16" s="1475"/>
      <c r="C16" s="1475"/>
      <c r="D16" s="1475"/>
      <c r="E16" s="1475"/>
      <c r="F16" s="1475"/>
      <c r="G16" s="1655"/>
    </row>
    <row r="17" spans="1:7" ht="12.75">
      <c r="A17" s="1475"/>
      <c r="B17" s="1475"/>
      <c r="C17" s="1475"/>
      <c r="D17" s="1475"/>
      <c r="E17" s="1475"/>
      <c r="F17" s="1475"/>
      <c r="G17" s="1655"/>
    </row>
    <row r="18" spans="1:7" ht="12.75">
      <c r="A18" s="1475"/>
      <c r="B18" s="1475"/>
      <c r="C18" s="1475"/>
      <c r="D18" s="1475"/>
      <c r="E18" s="1475"/>
      <c r="F18" s="1475"/>
      <c r="G18" s="1655"/>
    </row>
    <row r="19" spans="1:7" ht="12.75">
      <c r="A19" s="1475"/>
      <c r="B19" s="1475"/>
      <c r="C19" s="1475"/>
      <c r="D19" s="1475"/>
      <c r="E19" s="1475"/>
      <c r="F19" s="1475"/>
      <c r="G19" s="1655"/>
    </row>
    <row r="20" spans="1:7" ht="12.75">
      <c r="A20" s="1475"/>
      <c r="B20" s="1475"/>
      <c r="C20" s="1475"/>
      <c r="D20" s="1475"/>
      <c r="E20" s="1475"/>
      <c r="F20" s="1475"/>
      <c r="G20" s="1655"/>
    </row>
    <row r="21" spans="1:7" ht="12.75">
      <c r="A21" s="1475"/>
      <c r="B21" s="1475"/>
      <c r="C21" s="1475"/>
      <c r="D21" s="1475"/>
      <c r="E21" s="1475"/>
      <c r="F21" s="1475"/>
      <c r="G21" s="1655"/>
    </row>
    <row r="22" spans="1:7" ht="12.75">
      <c r="A22" s="1475"/>
      <c r="B22" s="1475"/>
      <c r="C22" s="1475"/>
      <c r="D22" s="1475"/>
      <c r="E22" s="1475"/>
      <c r="F22" s="1475"/>
      <c r="G22" s="1655"/>
    </row>
    <row r="23" spans="1:7" ht="12.75">
      <c r="A23" s="1475"/>
      <c r="B23" s="1475"/>
      <c r="C23" s="1475"/>
      <c r="D23" s="1475"/>
      <c r="E23" s="1475"/>
      <c r="F23" s="1475"/>
      <c r="G23" s="1655"/>
    </row>
    <row r="24" spans="1:7" ht="12.75">
      <c r="A24" s="1475"/>
      <c r="B24" s="1475"/>
      <c r="C24" s="1475"/>
      <c r="D24" s="1475"/>
      <c r="E24" s="1475"/>
      <c r="F24" s="1475"/>
      <c r="G24" s="1655"/>
    </row>
    <row r="25" spans="1:7" ht="12.75">
      <c r="A25" s="1475"/>
      <c r="B25" s="1475"/>
      <c r="C25" s="1475"/>
      <c r="D25" s="1475"/>
      <c r="E25" s="1475"/>
      <c r="F25" s="1475"/>
      <c r="G25" s="1655"/>
    </row>
    <row r="26" spans="1:7" ht="12.75">
      <c r="A26" s="1475"/>
      <c r="B26" s="1475"/>
      <c r="C26" s="1475"/>
      <c r="D26" s="1475"/>
      <c r="E26" s="1475"/>
      <c r="F26" s="1475"/>
      <c r="G26" s="1655"/>
    </row>
    <row r="27" spans="1:7" ht="12.75">
      <c r="A27" s="1475"/>
      <c r="B27" s="1475"/>
      <c r="C27" s="1475"/>
      <c r="D27" s="1475"/>
      <c r="E27" s="1475"/>
      <c r="F27" s="1475"/>
      <c r="G27" s="1655"/>
    </row>
    <row r="28" spans="1:7" ht="12.75">
      <c r="A28" s="1475"/>
      <c r="B28" s="1475"/>
      <c r="C28" s="1475"/>
      <c r="D28" s="1475"/>
      <c r="E28" s="1475"/>
      <c r="F28" s="1475"/>
      <c r="G28" s="1655"/>
    </row>
    <row r="29" spans="1:7" ht="12.75">
      <c r="A29" s="1475"/>
      <c r="B29" s="1475"/>
      <c r="C29" s="1475"/>
      <c r="D29" s="1475"/>
      <c r="E29" s="1475"/>
      <c r="F29" s="1475"/>
      <c r="G29" s="1655"/>
    </row>
    <row r="30" spans="1:7" ht="12.75">
      <c r="A30" s="1475"/>
      <c r="B30" s="1475"/>
      <c r="C30" s="1475"/>
      <c r="D30" s="1475"/>
      <c r="E30" s="1475"/>
      <c r="F30" s="1475"/>
      <c r="G30" s="1655"/>
    </row>
    <row r="31" spans="1:7" ht="12.75">
      <c r="A31" s="1475"/>
      <c r="B31" s="1475"/>
      <c r="C31" s="1475"/>
      <c r="D31" s="1475"/>
      <c r="E31" s="1475"/>
      <c r="F31" s="1475"/>
      <c r="G31" s="1655"/>
    </row>
    <row r="32" spans="1:7" ht="12.75">
      <c r="A32" s="1475"/>
      <c r="B32" s="1475"/>
      <c r="C32" s="1475"/>
      <c r="D32" s="1475"/>
      <c r="E32" s="1475"/>
      <c r="F32" s="1475"/>
      <c r="G32" s="1655"/>
    </row>
    <row r="33" spans="1:7" ht="12.75">
      <c r="A33" s="1475"/>
      <c r="B33" s="1475"/>
      <c r="C33" s="1475"/>
      <c r="D33" s="1475"/>
      <c r="E33" s="1475"/>
      <c r="F33" s="1475"/>
      <c r="G33" s="1655"/>
    </row>
    <row r="34" spans="1:7" ht="12.75">
      <c r="A34" s="1475"/>
      <c r="B34" s="1475"/>
      <c r="C34" s="1475"/>
      <c r="D34" s="1475"/>
      <c r="E34" s="1475"/>
      <c r="F34" s="1475"/>
      <c r="G34" s="1655"/>
    </row>
    <row r="35" spans="1:7" ht="12.75">
      <c r="A35" s="1475"/>
      <c r="B35" s="1475"/>
      <c r="C35" s="1475"/>
      <c r="D35" s="1475"/>
      <c r="E35" s="1475"/>
      <c r="F35" s="1475"/>
      <c r="G35" s="1655"/>
    </row>
    <row r="36" spans="1:7" ht="12.75">
      <c r="A36" s="1475"/>
      <c r="B36" s="1475"/>
      <c r="C36" s="1475"/>
      <c r="D36" s="1475"/>
      <c r="E36" s="1475"/>
      <c r="F36" s="1475"/>
      <c r="G36" s="1655"/>
    </row>
    <row r="37" spans="1:7" ht="12.75">
      <c r="A37" s="1475"/>
      <c r="B37" s="1475"/>
      <c r="C37" s="1475"/>
      <c r="D37" s="1475"/>
      <c r="E37" s="1475"/>
      <c r="F37" s="1475"/>
      <c r="G37" s="1655"/>
    </row>
    <row r="38" spans="1:7" ht="12.75">
      <c r="A38" s="1475"/>
      <c r="B38" s="1475"/>
      <c r="C38" s="1475"/>
      <c r="D38" s="1475"/>
      <c r="E38" s="1475"/>
      <c r="F38" s="1475"/>
      <c r="G38" s="1655"/>
    </row>
    <row r="39" spans="1:7" ht="12.75">
      <c r="A39" s="1475"/>
      <c r="B39" s="1475"/>
      <c r="C39" s="1475"/>
      <c r="D39" s="1475"/>
      <c r="E39" s="1475"/>
      <c r="F39" s="1475"/>
      <c r="G39" s="1655"/>
    </row>
    <row r="40" spans="1:7" ht="12.75">
      <c r="A40" s="1475"/>
      <c r="B40" s="1475"/>
      <c r="C40" s="1475"/>
      <c r="D40" s="1475"/>
      <c r="E40" s="1475"/>
      <c r="F40" s="1475"/>
      <c r="G40" s="1655"/>
    </row>
    <row r="41" spans="1:7" ht="12.75">
      <c r="A41" s="1475"/>
      <c r="B41" s="1475"/>
      <c r="C41" s="1475"/>
      <c r="D41" s="1475"/>
      <c r="E41" s="1475"/>
      <c r="F41" s="1475"/>
      <c r="G41" s="1655"/>
    </row>
    <row r="42" spans="1:7" ht="12.75">
      <c r="A42" s="1475"/>
      <c r="B42" s="1475"/>
      <c r="C42" s="1475"/>
      <c r="D42" s="1475"/>
      <c r="E42" s="1475"/>
      <c r="F42" s="1475"/>
      <c r="G42" s="1655"/>
    </row>
    <row r="43" spans="1:7" ht="12.75">
      <c r="A43" s="1475"/>
      <c r="B43" s="1475"/>
      <c r="C43" s="1475"/>
      <c r="D43" s="1475"/>
      <c r="E43" s="1475"/>
      <c r="F43" s="1475"/>
      <c r="G43" s="1655"/>
    </row>
    <row r="68" spans="1:7" ht="15">
      <c r="A68" s="1475"/>
      <c r="B68" s="1475"/>
      <c r="C68" s="1504" t="s">
        <v>424</v>
      </c>
      <c r="D68" s="1475"/>
      <c r="E68" s="1475"/>
      <c r="F68" s="1475"/>
      <c r="G68" s="1655"/>
    </row>
  </sheetData>
  <sheetProtection/>
  <mergeCells count="1">
    <mergeCell ref="C13:G13"/>
  </mergeCells>
  <printOptions/>
  <pageMargins left="0.236220472440945" right="0.118110236220472" top="0.196850393700787" bottom="0.708661417322835" header="0.15748031496063" footer="0.236220472440945"/>
  <pageSetup horizontalDpi="600" verticalDpi="600" orientation="portrait" paperSize="9" scale="75" r:id="rId1"/>
  <headerFooter alignWithMargins="0">
    <oddFooter>&amp;LTelkom SA SOC Limited Condensed Annual Report
&amp;D - &amp;T
&amp;A&amp;RPage &amp;P of &amp;N</oddFooter>
  </headerFooter>
</worksheet>
</file>

<file path=xl/worksheets/sheet3.xml><?xml version="1.0" encoding="utf-8"?>
<worksheet xmlns="http://schemas.openxmlformats.org/spreadsheetml/2006/main" xmlns:r="http://schemas.openxmlformats.org/officeDocument/2006/relationships">
  <dimension ref="A1:H60"/>
  <sheetViews>
    <sheetView view="pageBreakPreview" zoomScale="80" zoomScaleSheetLayoutView="80" zoomScalePageLayoutView="0" workbookViewId="0" topLeftCell="A19">
      <selection activeCell="E43" sqref="E43:E51"/>
    </sheetView>
  </sheetViews>
  <sheetFormatPr defaultColWidth="9.140625" defaultRowHeight="12.75"/>
  <cols>
    <col min="1" max="1" width="4.57421875" style="551" customWidth="1"/>
    <col min="2" max="2" width="62.140625" style="551" customWidth="1"/>
    <col min="3" max="3" width="8.8515625" style="552" customWidth="1"/>
    <col min="4" max="4" width="0.71875" style="552" customWidth="1"/>
    <col min="5" max="5" width="18.7109375" style="605" customWidth="1"/>
    <col min="6" max="6" width="1.57421875" style="551" customWidth="1"/>
    <col min="7" max="7" width="17.00390625" style="1554" customWidth="1"/>
    <col min="8" max="8" width="5.8515625" style="551" customWidth="1"/>
    <col min="9" max="16384" width="9.140625" style="550" customWidth="1"/>
  </cols>
  <sheetData>
    <row r="1" spans="2:8" ht="15.75" customHeight="1">
      <c r="B1" s="2179"/>
      <c r="C1" s="2179"/>
      <c r="D1" s="2179"/>
      <c r="E1" s="2179"/>
      <c r="F1" s="2179"/>
      <c r="G1" s="2179"/>
      <c r="H1" s="1814"/>
    </row>
    <row r="2" ht="18">
      <c r="B2" s="532" t="s">
        <v>268</v>
      </c>
    </row>
    <row r="3" ht="19.5" customHeight="1">
      <c r="B3" s="518" t="s">
        <v>481</v>
      </c>
    </row>
    <row r="4" spans="1:8" s="763" customFormat="1" ht="24.75" customHeight="1" thickBot="1">
      <c r="A4" s="762"/>
      <c r="B4" s="762"/>
      <c r="C4" s="620"/>
      <c r="D4" s="1552"/>
      <c r="E4" s="619"/>
      <c r="F4" s="762"/>
      <c r="G4" s="1555"/>
      <c r="H4" s="1818"/>
    </row>
    <row r="5" spans="2:8" ht="22.5" customHeight="1">
      <c r="B5" s="606"/>
      <c r="C5" s="607"/>
      <c r="D5" s="607"/>
      <c r="E5" s="764"/>
      <c r="F5" s="607"/>
      <c r="G5" s="607" t="s">
        <v>49</v>
      </c>
      <c r="H5" s="607"/>
    </row>
    <row r="6" spans="2:8" ht="18.75" customHeight="1">
      <c r="B6" s="606"/>
      <c r="C6" s="607"/>
      <c r="D6" s="607"/>
      <c r="E6" s="764">
        <v>2016</v>
      </c>
      <c r="F6" s="607"/>
      <c r="G6" s="607">
        <v>2015</v>
      </c>
      <c r="H6" s="607"/>
    </row>
    <row r="7" spans="2:8" ht="15" customHeight="1" thickBot="1">
      <c r="B7" s="556"/>
      <c r="C7" s="1691" t="s">
        <v>39</v>
      </c>
      <c r="D7" s="1553"/>
      <c r="E7" s="765" t="s">
        <v>51</v>
      </c>
      <c r="F7" s="555"/>
      <c r="G7" s="555" t="s">
        <v>51</v>
      </c>
      <c r="H7" s="1819"/>
    </row>
    <row r="8" spans="2:8" ht="13.5" customHeight="1">
      <c r="B8" s="608"/>
      <c r="C8" s="609"/>
      <c r="D8" s="609"/>
      <c r="E8" s="766"/>
      <c r="F8" s="610"/>
      <c r="G8" s="735"/>
      <c r="H8" s="1820"/>
    </row>
    <row r="9" spans="2:8" ht="14.25" customHeight="1">
      <c r="B9" s="611" t="s">
        <v>85</v>
      </c>
      <c r="C9" s="558"/>
      <c r="D9" s="558"/>
      <c r="E9" s="767"/>
      <c r="F9" s="612"/>
      <c r="G9" s="736"/>
      <c r="H9" s="736"/>
    </row>
    <row r="10" spans="2:8" ht="21" customHeight="1">
      <c r="B10" s="605" t="s">
        <v>86</v>
      </c>
      <c r="C10" s="558"/>
      <c r="D10" s="558"/>
      <c r="E10" s="768">
        <v>33875</v>
      </c>
      <c r="F10" s="597"/>
      <c r="G10" s="1692">
        <v>30855</v>
      </c>
      <c r="H10" s="760"/>
    </row>
    <row r="11" spans="2:8" ht="19.5" customHeight="1">
      <c r="B11" s="553" t="s">
        <v>17</v>
      </c>
      <c r="C11" s="614">
        <v>9</v>
      </c>
      <c r="D11" s="614"/>
      <c r="E11" s="769">
        <v>25357</v>
      </c>
      <c r="F11" s="613"/>
      <c r="G11" s="1693">
        <v>24479</v>
      </c>
      <c r="H11" s="760"/>
    </row>
    <row r="12" spans="2:8" ht="19.5" customHeight="1">
      <c r="B12" s="553" t="s">
        <v>19</v>
      </c>
      <c r="C12" s="614">
        <v>9</v>
      </c>
      <c r="D12" s="614"/>
      <c r="E12" s="770">
        <v>4584</v>
      </c>
      <c r="F12" s="613"/>
      <c r="G12" s="1694">
        <v>2982</v>
      </c>
      <c r="H12" s="760"/>
    </row>
    <row r="13" spans="2:8" ht="19.5" customHeight="1">
      <c r="B13" s="553" t="s">
        <v>338</v>
      </c>
      <c r="C13" s="614"/>
      <c r="D13" s="614"/>
      <c r="E13" s="770">
        <v>2318</v>
      </c>
      <c r="F13" s="613"/>
      <c r="G13" s="1694">
        <v>2231</v>
      </c>
      <c r="H13" s="760"/>
    </row>
    <row r="14" spans="2:8" ht="19.5" customHeight="1">
      <c r="B14" s="553" t="s">
        <v>403</v>
      </c>
      <c r="C14" s="614">
        <v>10</v>
      </c>
      <c r="D14" s="614"/>
      <c r="E14" s="770">
        <v>846</v>
      </c>
      <c r="F14" s="613"/>
      <c r="G14" s="1694">
        <v>452</v>
      </c>
      <c r="H14" s="760"/>
    </row>
    <row r="15" spans="2:8" ht="19.5" customHeight="1">
      <c r="B15" s="553" t="s">
        <v>209</v>
      </c>
      <c r="C15" s="614"/>
      <c r="D15" s="614"/>
      <c r="E15" s="770">
        <v>55</v>
      </c>
      <c r="F15" s="613"/>
      <c r="G15" s="1694">
        <v>28</v>
      </c>
      <c r="H15" s="760"/>
    </row>
    <row r="16" spans="2:8" ht="19.5" customHeight="1">
      <c r="B16" s="553" t="s">
        <v>227</v>
      </c>
      <c r="C16" s="1088"/>
      <c r="D16" s="1088"/>
      <c r="E16" s="770">
        <v>281</v>
      </c>
      <c r="F16" s="613"/>
      <c r="G16" s="1694">
        <v>413</v>
      </c>
      <c r="H16" s="760"/>
    </row>
    <row r="17" spans="2:8" ht="18" customHeight="1">
      <c r="B17" s="553" t="s">
        <v>21</v>
      </c>
      <c r="C17" s="614">
        <v>14</v>
      </c>
      <c r="D17" s="614"/>
      <c r="E17" s="771">
        <v>434</v>
      </c>
      <c r="F17" s="613"/>
      <c r="G17" s="1695">
        <v>270</v>
      </c>
      <c r="H17" s="760"/>
    </row>
    <row r="18" spans="2:8" ht="14.25" customHeight="1">
      <c r="B18" s="605" t="s">
        <v>87</v>
      </c>
      <c r="C18" s="614"/>
      <c r="D18" s="614"/>
      <c r="E18" s="768">
        <v>12912</v>
      </c>
      <c r="F18" s="613"/>
      <c r="G18" s="1692">
        <v>11127</v>
      </c>
      <c r="H18" s="760"/>
    </row>
    <row r="19" spans="2:8" ht="19.5" customHeight="1">
      <c r="B19" s="553" t="s">
        <v>23</v>
      </c>
      <c r="C19" s="614">
        <v>12</v>
      </c>
      <c r="D19" s="614"/>
      <c r="E19" s="769">
        <v>971</v>
      </c>
      <c r="F19" s="613"/>
      <c r="G19" s="1693">
        <v>638</v>
      </c>
      <c r="H19" s="760"/>
    </row>
    <row r="20" spans="2:8" ht="19.5" customHeight="1">
      <c r="B20" s="553" t="s">
        <v>277</v>
      </c>
      <c r="C20" s="614"/>
      <c r="D20" s="614"/>
      <c r="E20" s="770">
        <v>57</v>
      </c>
      <c r="F20" s="613"/>
      <c r="G20" s="1694">
        <v>11</v>
      </c>
      <c r="H20" s="760"/>
    </row>
    <row r="21" spans="2:8" ht="19.5" customHeight="1">
      <c r="B21" s="553" t="s">
        <v>236</v>
      </c>
      <c r="C21" s="614"/>
      <c r="D21" s="614"/>
      <c r="E21" s="770">
        <v>207</v>
      </c>
      <c r="F21" s="613"/>
      <c r="G21" s="1694">
        <v>200</v>
      </c>
      <c r="H21" s="760"/>
    </row>
    <row r="22" spans="2:8" ht="19.5" customHeight="1">
      <c r="B22" s="553" t="s">
        <v>88</v>
      </c>
      <c r="C22" s="614"/>
      <c r="D22" s="614"/>
      <c r="E22" s="770">
        <v>7375</v>
      </c>
      <c r="F22" s="1532"/>
      <c r="G22" s="1694">
        <v>5388</v>
      </c>
      <c r="H22" s="760"/>
    </row>
    <row r="23" spans="2:8" ht="19.5" customHeight="1">
      <c r="B23" s="553" t="s">
        <v>429</v>
      </c>
      <c r="C23" s="614">
        <v>11</v>
      </c>
      <c r="D23" s="614"/>
      <c r="E23" s="1533">
        <v>1754</v>
      </c>
      <c r="F23" s="1532"/>
      <c r="G23" s="1696">
        <v>1247</v>
      </c>
      <c r="H23" s="760"/>
    </row>
    <row r="24" spans="2:8" ht="19.5" customHeight="1">
      <c r="B24" s="553" t="s">
        <v>89</v>
      </c>
      <c r="C24" s="614">
        <v>13</v>
      </c>
      <c r="D24" s="614"/>
      <c r="E24" s="771">
        <v>2548</v>
      </c>
      <c r="F24" s="613"/>
      <c r="G24" s="1695">
        <v>3643</v>
      </c>
      <c r="H24" s="760"/>
    </row>
    <row r="25" spans="2:8" ht="17.25" customHeight="1" thickBot="1">
      <c r="B25" s="554" t="s">
        <v>90</v>
      </c>
      <c r="C25" s="615"/>
      <c r="D25" s="615"/>
      <c r="E25" s="772">
        <v>46787</v>
      </c>
      <c r="F25" s="616"/>
      <c r="G25" s="1697">
        <v>41982</v>
      </c>
      <c r="H25" s="760"/>
    </row>
    <row r="26" spans="3:8" ht="3.75" customHeight="1">
      <c r="C26" s="614"/>
      <c r="D26" s="614"/>
      <c r="E26" s="768"/>
      <c r="F26" s="613"/>
      <c r="G26" s="1692"/>
      <c r="H26" s="760"/>
    </row>
    <row r="27" spans="2:8" ht="15" customHeight="1">
      <c r="B27" s="611" t="s">
        <v>91</v>
      </c>
      <c r="C27" s="614"/>
      <c r="D27" s="614"/>
      <c r="E27" s="768"/>
      <c r="F27" s="613"/>
      <c r="G27" s="1692"/>
      <c r="H27" s="760"/>
    </row>
    <row r="28" spans="2:8" ht="16.5" customHeight="1">
      <c r="B28" s="605" t="s">
        <v>92</v>
      </c>
      <c r="C28" s="617"/>
      <c r="D28" s="617"/>
      <c r="E28" s="773">
        <v>26134</v>
      </c>
      <c r="F28" s="613"/>
      <c r="G28" s="1698">
        <v>24864</v>
      </c>
      <c r="H28" s="761"/>
    </row>
    <row r="29" spans="2:8" ht="19.5" customHeight="1">
      <c r="B29" s="553" t="s">
        <v>93</v>
      </c>
      <c r="C29" s="617"/>
      <c r="D29" s="617"/>
      <c r="E29" s="769">
        <v>5208</v>
      </c>
      <c r="F29" s="613"/>
      <c r="G29" s="1693">
        <v>5208</v>
      </c>
      <c r="H29" s="760"/>
    </row>
    <row r="30" spans="2:8" ht="19.5" customHeight="1">
      <c r="B30" s="553" t="s">
        <v>339</v>
      </c>
      <c r="C30" s="617"/>
      <c r="D30" s="617"/>
      <c r="E30" s="770">
        <v>241</v>
      </c>
      <c r="F30" s="613"/>
      <c r="G30" s="1694">
        <v>126</v>
      </c>
      <c r="H30" s="760"/>
    </row>
    <row r="31" spans="2:8" ht="19.5" customHeight="1">
      <c r="B31" s="553" t="s">
        <v>94</v>
      </c>
      <c r="C31" s="617"/>
      <c r="D31" s="617"/>
      <c r="E31" s="770">
        <v>1507</v>
      </c>
      <c r="F31" s="613"/>
      <c r="G31" s="1694">
        <v>1507</v>
      </c>
      <c r="H31" s="760"/>
    </row>
    <row r="32" spans="2:8" ht="19.5" customHeight="1">
      <c r="B32" s="553" t="s">
        <v>564</v>
      </c>
      <c r="C32" s="617"/>
      <c r="D32" s="617"/>
      <c r="E32" s="771">
        <v>19178</v>
      </c>
      <c r="F32" s="613"/>
      <c r="G32" s="1695">
        <v>18023</v>
      </c>
      <c r="H32" s="760"/>
    </row>
    <row r="33" spans="2:8" ht="19.5" customHeight="1">
      <c r="B33" s="553" t="s">
        <v>72</v>
      </c>
      <c r="C33" s="617"/>
      <c r="D33" s="617"/>
      <c r="E33" s="774">
        <v>473</v>
      </c>
      <c r="F33" s="618"/>
      <c r="G33" s="1699">
        <v>363</v>
      </c>
      <c r="H33" s="760"/>
    </row>
    <row r="34" spans="2:8" ht="14.25" customHeight="1">
      <c r="B34" s="605" t="s">
        <v>95</v>
      </c>
      <c r="C34" s="617"/>
      <c r="D34" s="617"/>
      <c r="E34" s="773">
        <v>26607</v>
      </c>
      <c r="F34" s="613"/>
      <c r="G34" s="1698">
        <v>25227</v>
      </c>
      <c r="H34" s="761"/>
    </row>
    <row r="35" spans="2:8" ht="14.25" customHeight="1">
      <c r="B35" s="605" t="s">
        <v>96</v>
      </c>
      <c r="C35" s="617"/>
      <c r="D35" s="617"/>
      <c r="E35" s="773">
        <v>7104</v>
      </c>
      <c r="F35" s="613"/>
      <c r="G35" s="1698">
        <v>5272</v>
      </c>
      <c r="H35" s="761"/>
    </row>
    <row r="36" spans="2:8" ht="19.5" customHeight="1">
      <c r="B36" s="553" t="s">
        <v>30</v>
      </c>
      <c r="C36" s="617">
        <v>17</v>
      </c>
      <c r="D36" s="617"/>
      <c r="E36" s="769">
        <v>4566</v>
      </c>
      <c r="F36" s="613"/>
      <c r="G36" s="1693">
        <v>3244</v>
      </c>
      <c r="H36" s="760"/>
    </row>
    <row r="37" spans="2:8" ht="19.5" customHeight="1">
      <c r="B37" s="553" t="s">
        <v>235</v>
      </c>
      <c r="C37" s="617">
        <v>18</v>
      </c>
      <c r="D37" s="617"/>
      <c r="E37" s="770">
        <v>1665</v>
      </c>
      <c r="F37" s="613"/>
      <c r="G37" s="1776">
        <v>1264</v>
      </c>
      <c r="H37" s="760"/>
    </row>
    <row r="38" spans="2:8" ht="19.5" customHeight="1">
      <c r="B38" s="553" t="s">
        <v>237</v>
      </c>
      <c r="C38" s="617">
        <v>18</v>
      </c>
      <c r="D38" s="617"/>
      <c r="E38" s="770">
        <v>66</v>
      </c>
      <c r="F38" s="613"/>
      <c r="G38" s="1694">
        <v>61</v>
      </c>
      <c r="H38" s="760"/>
    </row>
    <row r="39" spans="2:8" ht="19.5" customHeight="1">
      <c r="B39" s="553" t="s">
        <v>228</v>
      </c>
      <c r="C39" s="617"/>
      <c r="D39" s="617"/>
      <c r="E39" s="770">
        <v>656</v>
      </c>
      <c r="F39" s="613"/>
      <c r="G39" s="1694">
        <v>687</v>
      </c>
      <c r="H39" s="760"/>
    </row>
    <row r="40" spans="2:8" ht="19.5" customHeight="1">
      <c r="B40" s="553" t="s">
        <v>21</v>
      </c>
      <c r="C40" s="617">
        <v>14</v>
      </c>
      <c r="D40" s="617"/>
      <c r="E40" s="771">
        <v>151</v>
      </c>
      <c r="F40" s="613"/>
      <c r="G40" s="1695">
        <v>16</v>
      </c>
      <c r="H40" s="760"/>
    </row>
    <row r="41" spans="3:8" ht="4.5" customHeight="1">
      <c r="C41" s="617"/>
      <c r="D41" s="617"/>
      <c r="E41" s="773"/>
      <c r="F41" s="613"/>
      <c r="G41" s="1698"/>
      <c r="H41" s="761"/>
    </row>
    <row r="42" spans="2:8" ht="14.25" customHeight="1">
      <c r="B42" s="605" t="s">
        <v>97</v>
      </c>
      <c r="C42" s="617"/>
      <c r="D42" s="617"/>
      <c r="E42" s="773">
        <v>13076</v>
      </c>
      <c r="F42" s="613"/>
      <c r="G42" s="1698">
        <v>11483</v>
      </c>
      <c r="H42" s="761"/>
    </row>
    <row r="43" spans="2:8" ht="19.5" customHeight="1">
      <c r="B43" s="553" t="s">
        <v>98</v>
      </c>
      <c r="C43" s="617">
        <v>19</v>
      </c>
      <c r="D43" s="617"/>
      <c r="E43" s="769">
        <v>7134</v>
      </c>
      <c r="F43" s="613"/>
      <c r="G43" s="1693">
        <v>5635</v>
      </c>
      <c r="H43" s="760"/>
    </row>
    <row r="44" spans="2:8" ht="19.5" customHeight="1">
      <c r="B44" s="553" t="s">
        <v>99</v>
      </c>
      <c r="C44" s="617"/>
      <c r="D44" s="617"/>
      <c r="E44" s="770">
        <v>22</v>
      </c>
      <c r="F44" s="613"/>
      <c r="G44" s="1694">
        <v>19</v>
      </c>
      <c r="H44" s="760"/>
    </row>
    <row r="45" spans="2:8" ht="19.5" customHeight="1">
      <c r="B45" s="553" t="s">
        <v>100</v>
      </c>
      <c r="C45" s="617">
        <v>17</v>
      </c>
      <c r="D45" s="617"/>
      <c r="E45" s="770">
        <v>703</v>
      </c>
      <c r="F45" s="613"/>
      <c r="G45" s="1694">
        <v>1612</v>
      </c>
      <c r="H45" s="760"/>
    </row>
    <row r="46" spans="2:8" ht="16.5" customHeight="1">
      <c r="B46" s="553" t="s">
        <v>234</v>
      </c>
      <c r="C46" s="617">
        <v>18</v>
      </c>
      <c r="D46" s="617"/>
      <c r="E46" s="770">
        <v>2231</v>
      </c>
      <c r="F46" s="613"/>
      <c r="G46" s="1694">
        <v>1882</v>
      </c>
      <c r="H46" s="760"/>
    </row>
    <row r="47" spans="2:8" ht="19.5" customHeight="1">
      <c r="B47" s="553" t="s">
        <v>243</v>
      </c>
      <c r="C47" s="617">
        <v>18</v>
      </c>
      <c r="D47" s="617"/>
      <c r="E47" s="770">
        <v>142</v>
      </c>
      <c r="F47" s="613"/>
      <c r="G47" s="1694">
        <v>303</v>
      </c>
      <c r="H47" s="760"/>
    </row>
    <row r="48" spans="2:8" ht="19.5" customHeight="1">
      <c r="B48" s="553" t="s">
        <v>101</v>
      </c>
      <c r="C48" s="617"/>
      <c r="D48" s="617"/>
      <c r="E48" s="770">
        <v>1708</v>
      </c>
      <c r="F48" s="613"/>
      <c r="G48" s="1694">
        <v>1502</v>
      </c>
      <c r="H48" s="760"/>
    </row>
    <row r="49" spans="2:8" ht="19.5" customHeight="1">
      <c r="B49" s="553" t="s">
        <v>102</v>
      </c>
      <c r="C49" s="617"/>
      <c r="D49" s="617"/>
      <c r="E49" s="770">
        <v>675</v>
      </c>
      <c r="F49" s="613"/>
      <c r="G49" s="1694">
        <v>344</v>
      </c>
      <c r="H49" s="760"/>
    </row>
    <row r="50" spans="2:8" ht="19.5" customHeight="1">
      <c r="B50" s="553" t="s">
        <v>340</v>
      </c>
      <c r="C50" s="617">
        <v>11</v>
      </c>
      <c r="D50" s="617"/>
      <c r="E50" s="1910">
        <v>455</v>
      </c>
      <c r="F50" s="1911"/>
      <c r="G50" s="1912">
        <v>185</v>
      </c>
      <c r="H50" s="760"/>
    </row>
    <row r="51" spans="2:8" ht="19.5" customHeight="1">
      <c r="B51" s="553" t="s">
        <v>103</v>
      </c>
      <c r="C51" s="617">
        <v>13</v>
      </c>
      <c r="D51" s="617"/>
      <c r="E51" s="1913">
        <v>6</v>
      </c>
      <c r="F51" s="1911"/>
      <c r="G51" s="1914">
        <v>1</v>
      </c>
      <c r="H51" s="760"/>
    </row>
    <row r="52" spans="2:8" ht="18" customHeight="1">
      <c r="B52" s="554" t="s">
        <v>104</v>
      </c>
      <c r="C52" s="558"/>
      <c r="D52" s="558"/>
      <c r="E52" s="775">
        <v>20180</v>
      </c>
      <c r="F52" s="598">
        <v>0</v>
      </c>
      <c r="G52" s="1700">
        <v>16755</v>
      </c>
      <c r="H52" s="760"/>
    </row>
    <row r="53" spans="2:8" ht="6.75" customHeight="1">
      <c r="B53" s="553"/>
      <c r="E53" s="775"/>
      <c r="F53" s="598"/>
      <c r="G53" s="1700"/>
      <c r="H53" s="760"/>
    </row>
    <row r="54" spans="2:8" ht="21.75" customHeight="1" thickBot="1">
      <c r="B54" s="554" t="s">
        <v>105</v>
      </c>
      <c r="C54" s="558"/>
      <c r="D54" s="558"/>
      <c r="E54" s="772">
        <v>46787</v>
      </c>
      <c r="F54" s="616">
        <v>0</v>
      </c>
      <c r="G54" s="1697">
        <v>41982</v>
      </c>
      <c r="H54" s="760"/>
    </row>
    <row r="55" spans="2:8" ht="10.5" customHeight="1">
      <c r="B55" s="2180"/>
      <c r="C55" s="2180"/>
      <c r="D55" s="2180"/>
      <c r="E55" s="2180"/>
      <c r="F55" s="2180"/>
      <c r="G55" s="2180"/>
      <c r="H55" s="1030"/>
    </row>
    <row r="56" spans="2:8" ht="19.5" customHeight="1" thickBot="1">
      <c r="B56" s="2177" t="s">
        <v>534</v>
      </c>
      <c r="C56" s="2177"/>
      <c r="D56" s="2177"/>
      <c r="E56" s="2177"/>
      <c r="F56" s="2177"/>
      <c r="G56" s="2177"/>
      <c r="H56" s="2181"/>
    </row>
    <row r="57" spans="5:8" ht="15.75">
      <c r="E57" s="776">
        <v>0</v>
      </c>
      <c r="F57" s="621"/>
      <c r="G57" s="1556">
        <v>0</v>
      </c>
      <c r="H57" s="612"/>
    </row>
    <row r="58" spans="5:8" ht="15.75">
      <c r="E58" s="776"/>
      <c r="F58" s="621"/>
      <c r="G58" s="1556"/>
      <c r="H58" s="621"/>
    </row>
    <row r="59" spans="5:8" ht="15.75">
      <c r="E59" s="776"/>
      <c r="F59" s="621"/>
      <c r="G59" s="1556"/>
      <c r="H59" s="621"/>
    </row>
    <row r="60" spans="5:8" ht="15.75">
      <c r="E60" s="776"/>
      <c r="F60" s="621"/>
      <c r="G60" s="1556"/>
      <c r="H60" s="621"/>
    </row>
    <row r="63" ht="17.25" customHeight="1"/>
    <row r="64" ht="17.25" customHeight="1"/>
    <row r="71" ht="18" customHeight="1"/>
  </sheetData>
  <sheetProtection/>
  <mergeCells count="3">
    <mergeCell ref="B1:G1"/>
    <mergeCell ref="B55:G55"/>
    <mergeCell ref="B56:H56"/>
  </mergeCells>
  <printOptions/>
  <pageMargins left="0.393700787401575" right="0.236220472440945" top="0.196850393700787" bottom="0.590551181102362" header="0.15748031496063" footer="0.15748031496063"/>
  <pageSetup horizontalDpi="600" verticalDpi="600" orientation="portrait" paperSize="9" scale="76" r:id="rId1"/>
  <headerFooter alignWithMargins="0">
    <oddFooter>&amp;LTelkom SA SOC Limited Condensed Annual Report
&amp;D - &amp;T
&amp;A&amp;RPage &amp;P of &amp;N</oddFooter>
  </headerFooter>
</worksheet>
</file>

<file path=xl/worksheets/sheet30.xml><?xml version="1.0" encoding="utf-8"?>
<worksheet xmlns="http://schemas.openxmlformats.org/spreadsheetml/2006/main" xmlns:r="http://schemas.openxmlformats.org/officeDocument/2006/relationships">
  <dimension ref="A1:I28"/>
  <sheetViews>
    <sheetView view="pageBreakPreview" zoomScale="80" zoomScaleSheetLayoutView="80" zoomScalePageLayoutView="0" workbookViewId="0" topLeftCell="A1">
      <selection activeCell="P9" sqref="P9"/>
    </sheetView>
  </sheetViews>
  <sheetFormatPr defaultColWidth="9.140625" defaultRowHeight="12.75"/>
  <cols>
    <col min="1" max="1" width="0.85546875" style="655" customWidth="1"/>
    <col min="2" max="2" width="4.28125" style="655" customWidth="1"/>
    <col min="3" max="3" width="77.8515625" style="656" customWidth="1"/>
    <col min="4" max="5" width="0.85546875" style="655" customWidth="1"/>
    <col min="6" max="6" width="14.8515625" style="655" customWidth="1"/>
    <col min="7" max="7" width="0.85546875" style="655" customWidth="1"/>
    <col min="8" max="8" width="14.8515625" style="657" customWidth="1"/>
    <col min="9" max="9" width="1.1484375" style="655" customWidth="1"/>
    <col min="10" max="16384" width="9.140625" style="654" customWidth="1"/>
  </cols>
  <sheetData>
    <row r="1" spans="1:9" s="625" customFormat="1" ht="19.5" customHeight="1">
      <c r="A1" s="623"/>
      <c r="B1" s="2305"/>
      <c r="C1" s="2305"/>
      <c r="D1" s="2305"/>
      <c r="E1" s="2305"/>
      <c r="F1" s="2305"/>
      <c r="G1" s="2305"/>
      <c r="H1" s="2305"/>
      <c r="I1" s="2305"/>
    </row>
    <row r="2" spans="1:9" s="625" customFormat="1" ht="19.5" customHeight="1">
      <c r="A2" s="623"/>
      <c r="B2" s="626" t="s">
        <v>267</v>
      </c>
      <c r="C2" s="624"/>
      <c r="D2" s="623"/>
      <c r="E2" s="623"/>
      <c r="F2" s="627"/>
      <c r="G2" s="627"/>
      <c r="H2" s="1656"/>
      <c r="I2" s="627"/>
    </row>
    <row r="3" spans="1:9" s="625" customFormat="1" ht="19.5" customHeight="1">
      <c r="A3" s="623"/>
      <c r="B3" s="518" t="s">
        <v>452</v>
      </c>
      <c r="C3" s="624"/>
      <c r="D3" s="623"/>
      <c r="E3" s="623"/>
      <c r="F3" s="623"/>
      <c r="G3" s="623"/>
      <c r="H3" s="1301"/>
      <c r="I3" s="623"/>
    </row>
    <row r="4" spans="1:9" s="625" customFormat="1" ht="7.5" customHeight="1" thickBot="1">
      <c r="A4" s="629"/>
      <c r="B4" s="692"/>
      <c r="C4" s="693"/>
      <c r="D4" s="694"/>
      <c r="E4" s="694"/>
      <c r="F4" s="694"/>
      <c r="G4" s="694"/>
      <c r="H4" s="1657"/>
      <c r="I4" s="694"/>
    </row>
    <row r="5" spans="1:9" s="625" customFormat="1" ht="15" customHeight="1">
      <c r="A5" s="623"/>
      <c r="B5" s="689"/>
      <c r="C5" s="690"/>
      <c r="D5" s="691"/>
      <c r="E5" s="1074"/>
      <c r="F5" s="1074"/>
      <c r="G5" s="691"/>
      <c r="H5" s="690" t="s">
        <v>50</v>
      </c>
      <c r="I5" s="691"/>
    </row>
    <row r="6" spans="1:9" s="625" customFormat="1" ht="15" customHeight="1">
      <c r="A6" s="623"/>
      <c r="B6" s="689"/>
      <c r="C6" s="690"/>
      <c r="D6" s="691"/>
      <c r="E6" s="875"/>
      <c r="F6" s="876">
        <v>2016</v>
      </c>
      <c r="G6" s="1636"/>
      <c r="H6" s="690">
        <v>2015</v>
      </c>
      <c r="I6" s="690"/>
    </row>
    <row r="7" spans="1:9" s="625" customFormat="1" ht="15" customHeight="1" thickBot="1">
      <c r="A7" s="623"/>
      <c r="B7" s="630"/>
      <c r="C7" s="631"/>
      <c r="D7" s="632"/>
      <c r="E7" s="877"/>
      <c r="F7" s="878" t="s">
        <v>51</v>
      </c>
      <c r="G7" s="1658"/>
      <c r="H7" s="631" t="s">
        <v>51</v>
      </c>
      <c r="I7" s="631"/>
    </row>
    <row r="8" spans="1:9" s="625" customFormat="1" ht="6" customHeight="1">
      <c r="A8" s="629"/>
      <c r="B8" s="633"/>
      <c r="C8" s="634"/>
      <c r="D8" s="635"/>
      <c r="E8" s="879"/>
      <c r="F8" s="879"/>
      <c r="G8" s="1659"/>
      <c r="H8" s="636"/>
      <c r="I8" s="636"/>
    </row>
    <row r="9" spans="1:9" s="625" customFormat="1" ht="31.5" customHeight="1">
      <c r="A9" s="637"/>
      <c r="B9" s="638" t="s">
        <v>400</v>
      </c>
      <c r="C9" s="639" t="s">
        <v>32</v>
      </c>
      <c r="D9" s="640"/>
      <c r="E9" s="880"/>
      <c r="F9" s="881"/>
      <c r="G9" s="1660"/>
      <c r="H9" s="874"/>
      <c r="I9" s="641"/>
    </row>
    <row r="10" spans="1:9" s="646" customFormat="1" ht="19.5" customHeight="1">
      <c r="A10" s="642"/>
      <c r="B10" s="642"/>
      <c r="C10" s="643" t="s">
        <v>152</v>
      </c>
      <c r="D10" s="644"/>
      <c r="E10" s="882"/>
      <c r="F10" s="862">
        <v>6573.65406007995</v>
      </c>
      <c r="G10" s="650"/>
      <c r="H10" s="180">
        <v>5556</v>
      </c>
      <c r="I10" s="644"/>
    </row>
    <row r="11" spans="1:9" s="646" customFormat="1" ht="6.75" customHeight="1">
      <c r="A11" s="642"/>
      <c r="B11" s="642"/>
      <c r="C11" s="1091"/>
      <c r="D11" s="1093"/>
      <c r="E11" s="883"/>
      <c r="F11" s="884"/>
      <c r="G11" s="1750"/>
      <c r="H11" s="647"/>
      <c r="I11" s="644"/>
    </row>
    <row r="12" spans="1:9" s="646" customFormat="1" ht="19.5" customHeight="1">
      <c r="A12" s="642"/>
      <c r="B12" s="642"/>
      <c r="C12" s="643" t="s">
        <v>151</v>
      </c>
      <c r="D12" s="644"/>
      <c r="E12" s="885"/>
      <c r="F12" s="1749">
        <v>3387.79494548997</v>
      </c>
      <c r="G12" s="1750"/>
      <c r="H12" s="1813">
        <v>1057</v>
      </c>
      <c r="I12" s="644"/>
    </row>
    <row r="13" spans="1:9" s="646" customFormat="1" ht="3.75" customHeight="1">
      <c r="A13" s="642"/>
      <c r="B13" s="642" t="s">
        <v>276</v>
      </c>
      <c r="C13" s="643"/>
      <c r="D13" s="648"/>
      <c r="E13" s="886"/>
      <c r="F13" s="1749"/>
      <c r="G13" s="1750"/>
      <c r="H13" s="1813"/>
      <c r="I13" s="648"/>
    </row>
    <row r="14" spans="1:9" s="646" customFormat="1" ht="19.5" customHeight="1">
      <c r="A14" s="642"/>
      <c r="B14" s="642" t="s">
        <v>383</v>
      </c>
      <c r="C14" s="643" t="s">
        <v>150</v>
      </c>
      <c r="D14" s="644"/>
      <c r="E14" s="885"/>
      <c r="F14" s="1749">
        <v>3185.85911458998</v>
      </c>
      <c r="G14" s="1750"/>
      <c r="H14" s="1813">
        <v>4499</v>
      </c>
      <c r="I14" s="644"/>
    </row>
    <row r="15" spans="1:9" s="646" customFormat="1" ht="7.5" customHeight="1">
      <c r="A15" s="642"/>
      <c r="B15" s="642"/>
      <c r="C15" s="643"/>
      <c r="D15" s="644"/>
      <c r="E15" s="887"/>
      <c r="F15" s="888"/>
      <c r="G15" s="1750"/>
      <c r="H15" s="649"/>
      <c r="I15" s="644"/>
    </row>
    <row r="16" spans="1:9" s="646" customFormat="1" ht="15.75" customHeight="1">
      <c r="A16" s="642"/>
      <c r="B16" s="642"/>
      <c r="C16" s="643"/>
      <c r="D16" s="644"/>
      <c r="E16" s="644"/>
      <c r="F16" s="650"/>
      <c r="G16" s="645"/>
      <c r="H16" s="645"/>
      <c r="I16" s="645"/>
    </row>
    <row r="17" spans="1:9" s="652" customFormat="1" ht="26.25" customHeight="1">
      <c r="A17" s="651"/>
      <c r="B17" s="651"/>
      <c r="C17" s="2306" t="s">
        <v>359</v>
      </c>
      <c r="D17" s="2306"/>
      <c r="E17" s="2306"/>
      <c r="F17" s="2306"/>
      <c r="G17" s="2306"/>
      <c r="H17" s="2306"/>
      <c r="I17" s="2306"/>
    </row>
    <row r="18" spans="1:9" s="652" customFormat="1" ht="20.25" customHeight="1">
      <c r="A18" s="651"/>
      <c r="B18" s="1873"/>
      <c r="C18" s="2306" t="s">
        <v>430</v>
      </c>
      <c r="D18" s="2306"/>
      <c r="E18" s="2306"/>
      <c r="F18" s="2306"/>
      <c r="G18" s="2306"/>
      <c r="H18" s="2306"/>
      <c r="I18" s="2306"/>
    </row>
    <row r="21" ht="15">
      <c r="C21" s="1341"/>
    </row>
    <row r="22" ht="15">
      <c r="C22" s="1341"/>
    </row>
    <row r="23" ht="15">
      <c r="C23" s="1341"/>
    </row>
    <row r="24" ht="15">
      <c r="C24" s="1341"/>
    </row>
    <row r="25" ht="15">
      <c r="C25" s="1341"/>
    </row>
    <row r="26" ht="15">
      <c r="C26" s="1341"/>
    </row>
    <row r="27" ht="15">
      <c r="C27" s="1341"/>
    </row>
    <row r="28" ht="15">
      <c r="C28" s="1341"/>
    </row>
    <row r="31" ht="16.5" customHeight="1"/>
    <row r="51" ht="17.25" customHeight="1"/>
    <row r="52" ht="17.25" customHeight="1"/>
    <row r="59" ht="18" customHeight="1"/>
  </sheetData>
  <sheetProtection/>
  <mergeCells count="3">
    <mergeCell ref="B1:I1"/>
    <mergeCell ref="C17:I17"/>
    <mergeCell ref="C18:I18"/>
  </mergeCells>
  <printOptions/>
  <pageMargins left="0.354330708661417" right="0.354330708661417" top="0.236220472440945" bottom="0.748031496062992" header="0.236220472440945" footer="0.31496062992126"/>
  <pageSetup horizontalDpi="600" verticalDpi="600" orientation="portrait" paperSize="9" scale="80" r:id="rId1"/>
  <headerFooter>
    <oddFooter>&amp;LTelkom SA SOC Limited Condensed Annual Report
&amp;D - &amp;T
&amp;A&amp;RPage &amp;P of &amp;N</oddFooter>
  </headerFooter>
</worksheet>
</file>

<file path=xl/worksheets/sheet31.xml><?xml version="1.0" encoding="utf-8"?>
<worksheet xmlns="http://schemas.openxmlformats.org/spreadsheetml/2006/main" xmlns:r="http://schemas.openxmlformats.org/officeDocument/2006/relationships">
  <dimension ref="A1:O39"/>
  <sheetViews>
    <sheetView view="pageBreakPreview" zoomScale="80" zoomScaleNormal="80" zoomScaleSheetLayoutView="80" zoomScalePageLayoutView="0" workbookViewId="0" topLeftCell="A1">
      <selection activeCell="L20" sqref="L20"/>
    </sheetView>
  </sheetViews>
  <sheetFormatPr defaultColWidth="9.140625" defaultRowHeight="12.75"/>
  <cols>
    <col min="1" max="1" width="0.85546875" style="101" customWidth="1"/>
    <col min="2" max="2" width="5.7109375" style="101" customWidth="1"/>
    <col min="3" max="3" width="62.140625" style="102" customWidth="1"/>
    <col min="4" max="4" width="16.7109375" style="101" hidden="1" customWidth="1"/>
    <col min="5" max="5" width="0.9921875" style="101" customWidth="1"/>
    <col min="6" max="6" width="24.140625" style="101" customWidth="1"/>
    <col min="7" max="7" width="0.71875" style="1124" customWidth="1"/>
    <col min="8" max="8" width="29.7109375" style="101" customWidth="1"/>
    <col min="9" max="9" width="0.85546875" style="1294" customWidth="1"/>
    <col min="10" max="16384" width="9.140625" style="1294" customWidth="1"/>
  </cols>
  <sheetData>
    <row r="1" spans="3:8" ht="19.5" customHeight="1">
      <c r="C1" s="2308"/>
      <c r="D1" s="2308"/>
      <c r="E1" s="2308"/>
      <c r="F1" s="2308"/>
      <c r="G1" s="2308"/>
      <c r="H1" s="2308"/>
    </row>
    <row r="2" spans="2:8" ht="19.5" customHeight="1">
      <c r="B2" s="121" t="s">
        <v>267</v>
      </c>
      <c r="F2" s="120"/>
      <c r="G2" s="1126"/>
      <c r="H2" s="119"/>
    </row>
    <row r="3" spans="2:8" ht="19.5" customHeight="1" thickBot="1">
      <c r="B3" s="1661" t="s">
        <v>452</v>
      </c>
      <c r="C3" s="1662"/>
      <c r="D3" s="1133"/>
      <c r="E3" s="1133"/>
      <c r="F3" s="1133"/>
      <c r="G3" s="1128"/>
      <c r="H3" s="1133"/>
    </row>
    <row r="4" spans="1:9" ht="21.75" customHeight="1">
      <c r="A4" s="104"/>
      <c r="B4" s="113" t="s">
        <v>31</v>
      </c>
      <c r="C4" s="1131" t="s">
        <v>33</v>
      </c>
      <c r="D4" s="1512"/>
      <c r="E4" s="1512"/>
      <c r="F4" s="1663"/>
      <c r="G4" s="745"/>
      <c r="H4" s="745"/>
      <c r="I4" s="103"/>
    </row>
    <row r="5" spans="1:9" ht="17.25" customHeight="1">
      <c r="A5" s="104"/>
      <c r="B5" s="113"/>
      <c r="C5" s="2309" t="s">
        <v>329</v>
      </c>
      <c r="D5" s="2309"/>
      <c r="E5" s="2309"/>
      <c r="F5" s="2309"/>
      <c r="G5" s="2309"/>
      <c r="H5" s="2309"/>
      <c r="I5" s="2309"/>
    </row>
    <row r="6" spans="1:9" s="753" customFormat="1" ht="16.5" customHeight="1">
      <c r="A6" s="748"/>
      <c r="B6" s="749"/>
      <c r="C6" s="2310" t="s">
        <v>523</v>
      </c>
      <c r="D6" s="2310"/>
      <c r="E6" s="2310"/>
      <c r="F6" s="2310"/>
      <c r="G6" s="2310"/>
      <c r="H6" s="921"/>
      <c r="I6" s="921"/>
    </row>
    <row r="7" spans="1:9" s="753" customFormat="1" ht="15.75" customHeight="1">
      <c r="A7" s="750"/>
      <c r="B7" s="746"/>
      <c r="C7" s="2311" t="s">
        <v>524</v>
      </c>
      <c r="D7" s="2311"/>
      <c r="E7" s="2311"/>
      <c r="F7" s="2311"/>
      <c r="G7" s="1816"/>
      <c r="H7" s="1816"/>
      <c r="I7" s="1664"/>
    </row>
    <row r="8" spans="1:9" s="753" customFormat="1" ht="120" customHeight="1">
      <c r="A8" s="750"/>
      <c r="B8" s="746"/>
      <c r="C8" s="2307" t="s">
        <v>650</v>
      </c>
      <c r="D8" s="2307"/>
      <c r="E8" s="2307"/>
      <c r="F8" s="2307"/>
      <c r="G8" s="2307"/>
      <c r="H8" s="2307"/>
      <c r="I8" s="1664"/>
    </row>
    <row r="9" spans="1:9" s="753" customFormat="1" ht="18" customHeight="1">
      <c r="A9" s="748"/>
      <c r="B9" s="749"/>
      <c r="C9" s="2310" t="s">
        <v>525</v>
      </c>
      <c r="D9" s="2310"/>
      <c r="E9" s="2310"/>
      <c r="F9" s="2310"/>
      <c r="G9" s="2310"/>
      <c r="H9" s="1545"/>
      <c r="I9" s="1664"/>
    </row>
    <row r="10" spans="1:9" s="753" customFormat="1" ht="17.25" customHeight="1">
      <c r="A10" s="748"/>
      <c r="B10" s="746"/>
      <c r="C10" s="1544" t="s">
        <v>526</v>
      </c>
      <c r="D10" s="1815"/>
      <c r="E10" s="1815"/>
      <c r="F10" s="1815"/>
      <c r="G10" s="1815"/>
      <c r="H10" s="1815"/>
      <c r="I10" s="1665"/>
    </row>
    <row r="11" spans="1:9" s="753" customFormat="1" ht="104.25" customHeight="1">
      <c r="A11" s="748"/>
      <c r="B11" s="746"/>
      <c r="C11" s="2312" t="s">
        <v>527</v>
      </c>
      <c r="D11" s="2312"/>
      <c r="E11" s="2312"/>
      <c r="F11" s="2312"/>
      <c r="G11" s="2312"/>
      <c r="H11" s="2312"/>
      <c r="I11" s="1665"/>
    </row>
    <row r="12" spans="1:10" s="1132" customFormat="1" ht="16.5" customHeight="1">
      <c r="A12" s="750"/>
      <c r="B12" s="750"/>
      <c r="C12" s="2311" t="s">
        <v>528</v>
      </c>
      <c r="D12" s="2311"/>
      <c r="E12" s="2311"/>
      <c r="F12" s="2311"/>
      <c r="G12" s="1666"/>
      <c r="H12" s="1817"/>
      <c r="I12" s="1667"/>
      <c r="J12" s="747"/>
    </row>
    <row r="13" spans="1:15" s="1132" customFormat="1" ht="75.75" customHeight="1">
      <c r="A13" s="750"/>
      <c r="B13" s="750"/>
      <c r="C13" s="2307" t="s">
        <v>585</v>
      </c>
      <c r="D13" s="2307"/>
      <c r="E13" s="2307"/>
      <c r="F13" s="2307"/>
      <c r="G13" s="2307"/>
      <c r="H13" s="2307"/>
      <c r="I13" s="1667"/>
      <c r="J13" s="747"/>
      <c r="K13" s="747"/>
      <c r="L13" s="747"/>
      <c r="M13" s="747"/>
      <c r="N13" s="747"/>
      <c r="O13" s="747"/>
    </row>
    <row r="14" spans="1:9" s="753" customFormat="1" ht="16.5" customHeight="1">
      <c r="A14" s="748"/>
      <c r="B14" s="749"/>
      <c r="C14" s="2310" t="s">
        <v>529</v>
      </c>
      <c r="D14" s="2310"/>
      <c r="E14" s="2310"/>
      <c r="F14" s="2310"/>
      <c r="G14" s="2310"/>
      <c r="H14" s="921"/>
      <c r="I14" s="1668"/>
    </row>
    <row r="15" spans="1:15" s="1132" customFormat="1" ht="85.5" customHeight="1">
      <c r="A15" s="750"/>
      <c r="B15" s="750"/>
      <c r="C15" s="2307" t="s">
        <v>530</v>
      </c>
      <c r="D15" s="2307"/>
      <c r="E15" s="2307"/>
      <c r="F15" s="2307"/>
      <c r="G15" s="2307"/>
      <c r="H15" s="2307"/>
      <c r="I15" s="1667"/>
      <c r="J15" s="747"/>
      <c r="K15" s="747"/>
      <c r="L15" s="747"/>
      <c r="M15" s="747"/>
      <c r="N15" s="747"/>
      <c r="O15" s="747"/>
    </row>
    <row r="16" spans="1:9" s="753" customFormat="1" ht="18" customHeight="1">
      <c r="A16" s="748"/>
      <c r="B16" s="746"/>
      <c r="C16" s="2310" t="s">
        <v>531</v>
      </c>
      <c r="D16" s="2310"/>
      <c r="E16" s="2310"/>
      <c r="F16" s="2310"/>
      <c r="G16" s="2310"/>
      <c r="H16" s="930"/>
      <c r="I16" s="1669"/>
    </row>
    <row r="17" spans="1:15" s="1132" customFormat="1" ht="15">
      <c r="A17" s="750"/>
      <c r="B17" s="750"/>
      <c r="C17" s="2310" t="s">
        <v>581</v>
      </c>
      <c r="D17" s="2310"/>
      <c r="E17" s="2310"/>
      <c r="F17" s="2310"/>
      <c r="G17" s="2310"/>
      <c r="H17" s="1894"/>
      <c r="I17" s="1667"/>
      <c r="J17" s="747"/>
      <c r="K17" s="747"/>
      <c r="L17" s="747"/>
      <c r="M17" s="747"/>
      <c r="N17" s="747"/>
      <c r="O17" s="747"/>
    </row>
    <row r="18" spans="1:15" s="1132" customFormat="1" ht="82.5" customHeight="1">
      <c r="A18" s="750"/>
      <c r="B18" s="750"/>
      <c r="C18" s="2315" t="s">
        <v>582</v>
      </c>
      <c r="D18" s="2315"/>
      <c r="E18" s="2315"/>
      <c r="F18" s="2315"/>
      <c r="G18" s="2315"/>
      <c r="H18" s="2315"/>
      <c r="I18" s="1667"/>
      <c r="J18" s="747"/>
      <c r="K18" s="747"/>
      <c r="L18" s="747"/>
      <c r="M18" s="747"/>
      <c r="N18" s="747"/>
      <c r="O18" s="747"/>
    </row>
    <row r="19" spans="1:15" s="1132" customFormat="1" ht="15">
      <c r="A19" s="750"/>
      <c r="B19" s="750"/>
      <c r="C19" s="1958"/>
      <c r="D19" s="1958"/>
      <c r="E19" s="1958"/>
      <c r="F19" s="1958"/>
      <c r="G19" s="1958"/>
      <c r="H19" s="1958"/>
      <c r="I19" s="1667"/>
      <c r="J19" s="747"/>
      <c r="K19" s="747"/>
      <c r="L19" s="747"/>
      <c r="M19" s="747"/>
      <c r="N19" s="747"/>
      <c r="O19" s="747"/>
    </row>
    <row r="20" spans="1:9" s="753" customFormat="1" ht="15">
      <c r="A20" s="750"/>
      <c r="B20" s="750"/>
      <c r="C20" s="1945" t="s">
        <v>553</v>
      </c>
      <c r="D20" s="1946"/>
      <c r="E20" s="1946"/>
      <c r="F20" s="1946"/>
      <c r="G20" s="1946"/>
      <c r="H20" s="1946"/>
      <c r="I20" s="931"/>
    </row>
    <row r="21" spans="1:9" s="753" customFormat="1" ht="15">
      <c r="A21" s="750"/>
      <c r="B21" s="750"/>
      <c r="C21" s="2314" t="s">
        <v>552</v>
      </c>
      <c r="D21" s="2314"/>
      <c r="E21" s="2314"/>
      <c r="F21" s="2314"/>
      <c r="G21" s="2314"/>
      <c r="H21" s="2314"/>
      <c r="I21" s="2314"/>
    </row>
    <row r="22" spans="1:9" s="753" customFormat="1" ht="57" customHeight="1">
      <c r="A22" s="750"/>
      <c r="B22" s="750"/>
      <c r="C22" s="2313" t="s">
        <v>638</v>
      </c>
      <c r="D22" s="2313"/>
      <c r="E22" s="2313"/>
      <c r="F22" s="2313"/>
      <c r="G22" s="2313"/>
      <c r="H22" s="2313"/>
      <c r="I22" s="2026"/>
    </row>
    <row r="23" spans="1:9" s="753" customFormat="1" ht="4.5" customHeight="1">
      <c r="A23" s="750"/>
      <c r="B23" s="750"/>
      <c r="C23" s="2313"/>
      <c r="D23" s="2313"/>
      <c r="E23" s="2313"/>
      <c r="F23" s="2313"/>
      <c r="G23" s="2313"/>
      <c r="H23" s="2313"/>
      <c r="I23" s="2027"/>
    </row>
    <row r="24" spans="2:9" ht="8.25" customHeight="1" thickBot="1">
      <c r="B24" s="1133"/>
      <c r="C24" s="1127"/>
      <c r="D24" s="1128"/>
      <c r="E24" s="1128"/>
      <c r="F24" s="1128"/>
      <c r="G24" s="1128"/>
      <c r="H24" s="1128"/>
      <c r="I24" s="1670"/>
    </row>
    <row r="25" spans="3:9" ht="15">
      <c r="C25" s="1123"/>
      <c r="D25" s="1124"/>
      <c r="E25" s="1124"/>
      <c r="F25" s="1124"/>
      <c r="H25" s="1124"/>
      <c r="I25" s="1670"/>
    </row>
    <row r="26" spans="3:9" ht="15">
      <c r="C26" s="1123"/>
      <c r="D26" s="1124"/>
      <c r="E26" s="1124"/>
      <c r="F26" s="1124"/>
      <c r="H26" s="1124"/>
      <c r="I26" s="1670"/>
    </row>
    <row r="37" ht="15">
      <c r="B37" s="1859"/>
    </row>
    <row r="38" ht="15" hidden="1">
      <c r="B38" s="1859"/>
    </row>
    <row r="39" ht="15">
      <c r="B39" s="1867"/>
    </row>
    <row r="40" ht="15" hidden="1"/>
    <row r="41" ht="15" hidden="1"/>
  </sheetData>
  <sheetProtection/>
  <mergeCells count="18">
    <mergeCell ref="C23:H23"/>
    <mergeCell ref="C21:I21"/>
    <mergeCell ref="C22:H22"/>
    <mergeCell ref="C16:G16"/>
    <mergeCell ref="C17:G17"/>
    <mergeCell ref="C18:H18"/>
    <mergeCell ref="C15:H15"/>
    <mergeCell ref="C1:H1"/>
    <mergeCell ref="C5:G5"/>
    <mergeCell ref="H5:I5"/>
    <mergeCell ref="C6:G6"/>
    <mergeCell ref="C7:F7"/>
    <mergeCell ref="C8:H8"/>
    <mergeCell ref="C9:G9"/>
    <mergeCell ref="C11:H11"/>
    <mergeCell ref="C12:F12"/>
    <mergeCell ref="C13:H13"/>
    <mergeCell ref="C14:G14"/>
  </mergeCells>
  <printOptions/>
  <pageMargins left="0.236220472440945" right="0.118110236220472" top="0.196850393700787" bottom="0.708661417322835" header="0.15748031496063" footer="0.15748031496063"/>
  <pageSetup fitToHeight="4" horizontalDpi="600" verticalDpi="600" orientation="portrait" paperSize="9" scale="72" r:id="rId1"/>
  <headerFooter alignWithMargins="0">
    <oddFooter>&amp;LTelkom SA SOC Limited Condensed Annual Report
&amp;D - &amp;T
&amp;A&amp;RPage &amp;P of &amp;N</oddFooter>
  </headerFooter>
  <rowBreaks count="1" manualBreakCount="1">
    <brk id="25" max="7" man="1"/>
  </rowBreaks>
</worksheet>
</file>

<file path=xl/worksheets/sheet32.xml><?xml version="1.0" encoding="utf-8"?>
<worksheet xmlns="http://schemas.openxmlformats.org/spreadsheetml/2006/main" xmlns:r="http://schemas.openxmlformats.org/officeDocument/2006/relationships">
  <dimension ref="A1:M85"/>
  <sheetViews>
    <sheetView view="pageBreakPreview" zoomScale="80" zoomScaleNormal="80" zoomScaleSheetLayoutView="80" zoomScalePageLayoutView="0" workbookViewId="0" topLeftCell="A1">
      <selection activeCell="C60" sqref="C60"/>
    </sheetView>
  </sheetViews>
  <sheetFormatPr defaultColWidth="9.140625" defaultRowHeight="12.75"/>
  <cols>
    <col min="1" max="1" width="2.421875" style="34" customWidth="1"/>
    <col min="2" max="2" width="4.28125" style="34" customWidth="1"/>
    <col min="3" max="3" width="78.57421875" style="35" customWidth="1"/>
    <col min="4" max="4" width="2.8515625" style="35" customWidth="1"/>
    <col min="5" max="5" width="0.71875" style="35" customWidth="1"/>
    <col min="6" max="6" width="17.8515625" style="34" customWidth="1"/>
    <col min="7" max="8" width="0.85546875" style="34" customWidth="1"/>
    <col min="9" max="9" width="1.1484375" style="35" customWidth="1"/>
    <col min="10" max="10" width="17.8515625" style="39" customWidth="1"/>
    <col min="11" max="12" width="1.1484375" style="35" customWidth="1"/>
    <col min="13" max="13" width="1.421875" style="539" customWidth="1"/>
    <col min="14" max="16384" width="9.140625" style="539" customWidth="1"/>
  </cols>
  <sheetData>
    <row r="1" spans="2:12" ht="19.5" customHeight="1">
      <c r="B1" s="2316"/>
      <c r="C1" s="2316"/>
      <c r="D1" s="2316"/>
      <c r="E1" s="2316"/>
      <c r="F1" s="2316"/>
      <c r="G1" s="2316"/>
      <c r="H1" s="2316"/>
      <c r="I1" s="2316"/>
      <c r="J1" s="2316"/>
      <c r="K1" s="2316"/>
      <c r="L1" s="2316"/>
    </row>
    <row r="2" ht="19.5" customHeight="1">
      <c r="B2" s="50" t="s">
        <v>267</v>
      </c>
    </row>
    <row r="3" ht="19.5" customHeight="1">
      <c r="B3" s="518" t="s">
        <v>452</v>
      </c>
    </row>
    <row r="4" spans="1:13" s="200" customFormat="1" ht="19.5" customHeight="1" thickBot="1">
      <c r="A4" s="201"/>
      <c r="B4" s="715"/>
      <c r="C4" s="193"/>
      <c r="D4" s="193"/>
      <c r="E4" s="193"/>
      <c r="F4" s="194"/>
      <c r="G4" s="1751"/>
      <c r="H4" s="1751"/>
      <c r="I4" s="193"/>
      <c r="J4" s="194"/>
      <c r="K4" s="193"/>
      <c r="L4" s="193"/>
      <c r="M4" s="751"/>
    </row>
    <row r="5" spans="1:13" s="200" customFormat="1" ht="19.5" customHeight="1">
      <c r="A5" s="201"/>
      <c r="B5" s="1772"/>
      <c r="C5" s="55"/>
      <c r="D5" s="55"/>
      <c r="E5" s="1773"/>
      <c r="F5" s="1774"/>
      <c r="G5" s="1774"/>
      <c r="H5" s="56"/>
      <c r="I5" s="55"/>
      <c r="J5" s="55" t="s">
        <v>50</v>
      </c>
      <c r="K5" s="55"/>
      <c r="L5" s="55"/>
      <c r="M5" s="192"/>
    </row>
    <row r="6" spans="1:13" s="200" customFormat="1" ht="15" customHeight="1">
      <c r="A6" s="39"/>
      <c r="B6" s="56"/>
      <c r="C6" s="55"/>
      <c r="D6" s="55"/>
      <c r="E6" s="812"/>
      <c r="F6" s="812">
        <v>2016</v>
      </c>
      <c r="G6" s="812"/>
      <c r="H6" s="1633"/>
      <c r="I6" s="1633"/>
      <c r="J6" s="55">
        <v>2015</v>
      </c>
      <c r="K6" s="55"/>
      <c r="L6" s="55"/>
      <c r="M6" s="925"/>
    </row>
    <row r="7" spans="1:13" s="200" customFormat="1" ht="15" customHeight="1" thickBot="1">
      <c r="A7" s="39"/>
      <c r="B7" s="194"/>
      <c r="C7" s="53"/>
      <c r="D7" s="53"/>
      <c r="E7" s="890"/>
      <c r="F7" s="890" t="s">
        <v>51</v>
      </c>
      <c r="G7" s="1752"/>
      <c r="H7" s="1755"/>
      <c r="I7" s="1671"/>
      <c r="J7" s="193" t="s">
        <v>51</v>
      </c>
      <c r="K7" s="193"/>
      <c r="L7" s="193"/>
      <c r="M7" s="194"/>
    </row>
    <row r="8" spans="1:13" ht="6" customHeight="1">
      <c r="A8" s="61"/>
      <c r="B8" s="60"/>
      <c r="C8" s="59"/>
      <c r="D8" s="59"/>
      <c r="E8" s="819"/>
      <c r="F8" s="813"/>
      <c r="G8" s="813"/>
      <c r="H8" s="215"/>
      <c r="I8" s="1756"/>
      <c r="J8" s="57"/>
      <c r="K8" s="59"/>
      <c r="L8" s="59"/>
      <c r="M8" s="925"/>
    </row>
    <row r="9" spans="1:13" ht="23.25" customHeight="1">
      <c r="A9" s="42"/>
      <c r="B9" s="47" t="s">
        <v>427</v>
      </c>
      <c r="C9" s="82" t="s">
        <v>35</v>
      </c>
      <c r="D9" s="82"/>
      <c r="E9" s="889"/>
      <c r="F9" s="829"/>
      <c r="G9" s="829"/>
      <c r="H9" s="994"/>
      <c r="I9" s="1757"/>
      <c r="J9" s="46"/>
      <c r="K9" s="214"/>
      <c r="L9" s="214"/>
      <c r="M9" s="926"/>
    </row>
    <row r="10" spans="1:13" s="43" customFormat="1" ht="34.5" customHeight="1">
      <c r="A10" s="196"/>
      <c r="B10" s="196"/>
      <c r="C10" s="213" t="s">
        <v>275</v>
      </c>
      <c r="D10" s="213"/>
      <c r="E10" s="889"/>
      <c r="F10" s="891"/>
      <c r="G10" s="891"/>
      <c r="H10" s="1672"/>
      <c r="I10" s="1757"/>
      <c r="J10" s="901"/>
      <c r="K10" s="207"/>
      <c r="L10" s="207"/>
      <c r="M10" s="926"/>
    </row>
    <row r="11" spans="1:13" s="43" customFormat="1" ht="19.5" customHeight="1">
      <c r="A11" s="196"/>
      <c r="B11" s="196"/>
      <c r="C11" s="40" t="s">
        <v>168</v>
      </c>
      <c r="D11" s="1087" t="s">
        <v>117</v>
      </c>
      <c r="E11" s="831"/>
      <c r="F11" s="829"/>
      <c r="G11" s="829"/>
      <c r="H11" s="994"/>
      <c r="I11" s="209"/>
      <c r="J11" s="46"/>
      <c r="K11" s="209"/>
      <c r="L11" s="209"/>
      <c r="M11" s="926"/>
    </row>
    <row r="12" spans="1:13" s="43" customFormat="1" ht="19.5" customHeight="1">
      <c r="A12" s="196"/>
      <c r="B12" s="196"/>
      <c r="C12" s="40" t="s">
        <v>547</v>
      </c>
      <c r="D12" s="1515" t="s">
        <v>117</v>
      </c>
      <c r="E12" s="1516"/>
      <c r="F12" s="829"/>
      <c r="G12" s="829"/>
      <c r="H12" s="994"/>
      <c r="I12" s="209"/>
      <c r="J12" s="46"/>
      <c r="K12" s="209"/>
      <c r="L12" s="209"/>
      <c r="M12" s="926"/>
    </row>
    <row r="13" spans="1:13" s="43" customFormat="1" ht="19.5" customHeight="1">
      <c r="A13" s="196"/>
      <c r="B13" s="196"/>
      <c r="C13" s="212" t="s">
        <v>165</v>
      </c>
      <c r="D13" s="1517"/>
      <c r="E13" s="1518"/>
      <c r="F13" s="829"/>
      <c r="G13" s="829"/>
      <c r="H13" s="994"/>
      <c r="I13" s="1758"/>
      <c r="J13" s="46"/>
      <c r="K13" s="210"/>
      <c r="L13" s="210"/>
      <c r="M13" s="926"/>
    </row>
    <row r="14" spans="1:13" s="43" customFormat="1" ht="19.5" customHeight="1">
      <c r="A14" s="196"/>
      <c r="B14" s="196" t="s">
        <v>383</v>
      </c>
      <c r="C14" s="211" t="s">
        <v>381</v>
      </c>
      <c r="D14" s="212"/>
      <c r="E14" s="892"/>
      <c r="F14" s="829">
        <v>272355716.53</v>
      </c>
      <c r="G14" s="829"/>
      <c r="H14" s="994"/>
      <c r="I14" s="1758"/>
      <c r="J14" s="46">
        <v>366299278.87</v>
      </c>
      <c r="K14" s="210"/>
      <c r="L14" s="210"/>
      <c r="M14" s="926"/>
    </row>
    <row r="15" spans="1:13" s="43" customFormat="1" ht="19.5" customHeight="1">
      <c r="A15" s="196"/>
      <c r="B15" s="196"/>
      <c r="C15" s="211" t="s">
        <v>164</v>
      </c>
      <c r="D15" s="1087" t="s">
        <v>117</v>
      </c>
      <c r="E15" s="831"/>
      <c r="F15" s="829">
        <v>562109470.94</v>
      </c>
      <c r="G15" s="829"/>
      <c r="H15" s="994"/>
      <c r="I15" s="209"/>
      <c r="J15" s="46">
        <v>464027475.9</v>
      </c>
      <c r="K15" s="49"/>
      <c r="L15" s="49"/>
      <c r="M15" s="926"/>
    </row>
    <row r="16" spans="1:13" s="43" customFormat="1" ht="19.5" customHeight="1">
      <c r="A16" s="196"/>
      <c r="B16" s="196"/>
      <c r="C16" s="211" t="s">
        <v>382</v>
      </c>
      <c r="D16" s="1087" t="s">
        <v>117</v>
      </c>
      <c r="E16" s="831"/>
      <c r="F16" s="829">
        <v>-67000000</v>
      </c>
      <c r="G16" s="829"/>
      <c r="H16" s="994"/>
      <c r="I16" s="209"/>
      <c r="J16" s="46">
        <v>-16000000</v>
      </c>
      <c r="K16" s="49"/>
      <c r="L16" s="49"/>
      <c r="M16" s="926"/>
    </row>
    <row r="17" spans="1:13" s="43" customFormat="1" ht="6.75" customHeight="1">
      <c r="A17" s="196"/>
      <c r="B17" s="196"/>
      <c r="C17" s="44"/>
      <c r="D17" s="44"/>
      <c r="E17" s="831"/>
      <c r="F17" s="829"/>
      <c r="G17" s="829"/>
      <c r="H17" s="994"/>
      <c r="I17" s="209"/>
      <c r="J17" s="46"/>
      <c r="K17" s="49"/>
      <c r="L17" s="49"/>
      <c r="M17" s="926"/>
    </row>
    <row r="18" spans="1:13" s="43" customFormat="1" ht="19.5" customHeight="1">
      <c r="A18" s="196"/>
      <c r="B18" s="196"/>
      <c r="C18" s="212" t="s">
        <v>158</v>
      </c>
      <c r="D18" s="212"/>
      <c r="E18" s="892"/>
      <c r="F18" s="829"/>
      <c r="G18" s="829"/>
      <c r="H18" s="994"/>
      <c r="I18" s="1758"/>
      <c r="J18" s="46"/>
      <c r="K18" s="210"/>
      <c r="L18" s="210"/>
      <c r="M18" s="926"/>
    </row>
    <row r="19" spans="1:13" s="43" customFormat="1" ht="19.5" customHeight="1">
      <c r="A19" s="196"/>
      <c r="B19" s="196"/>
      <c r="C19" s="211" t="s">
        <v>7</v>
      </c>
      <c r="D19" s="1087" t="s">
        <v>117</v>
      </c>
      <c r="E19" s="831"/>
      <c r="F19" s="829">
        <v>-3700000000</v>
      </c>
      <c r="G19" s="829"/>
      <c r="H19" s="994"/>
      <c r="I19" s="209"/>
      <c r="J19" s="46">
        <v>-3770000000</v>
      </c>
      <c r="K19" s="49"/>
      <c r="L19" s="49"/>
      <c r="M19" s="926"/>
    </row>
    <row r="20" spans="1:13" s="43" customFormat="1" ht="19.5" customHeight="1">
      <c r="A20" s="196"/>
      <c r="B20" s="196"/>
      <c r="C20" s="44" t="s">
        <v>548</v>
      </c>
      <c r="D20" s="1537" t="s">
        <v>117</v>
      </c>
      <c r="E20" s="893"/>
      <c r="F20" s="1538">
        <v>-1493608026.3799999</v>
      </c>
      <c r="G20" s="1759"/>
      <c r="H20" s="1761"/>
      <c r="I20" s="1765"/>
      <c r="J20" s="1768">
        <v>-1870000000</v>
      </c>
      <c r="K20" s="1762"/>
      <c r="L20" s="333"/>
      <c r="M20" s="927"/>
    </row>
    <row r="21" spans="1:13" s="43" customFormat="1" ht="19.5" customHeight="1">
      <c r="A21" s="196"/>
      <c r="B21" s="1858"/>
      <c r="C21" s="332" t="s">
        <v>233</v>
      </c>
      <c r="D21" s="1537" t="s">
        <v>117</v>
      </c>
      <c r="E21" s="895"/>
      <c r="F21" s="896">
        <v>-40815877.51</v>
      </c>
      <c r="G21" s="1753"/>
      <c r="H21" s="1761"/>
      <c r="I21" s="1766"/>
      <c r="J21" s="1769">
        <v>-40900808.33</v>
      </c>
      <c r="K21" s="1763"/>
      <c r="L21" s="331"/>
      <c r="M21" s="928"/>
    </row>
    <row r="22" spans="1:13" s="43" customFormat="1" ht="19.5" customHeight="1">
      <c r="A22" s="196"/>
      <c r="B22" s="1865"/>
      <c r="C22" s="1243" t="s">
        <v>628</v>
      </c>
      <c r="D22" s="1537" t="s">
        <v>117</v>
      </c>
      <c r="E22" s="895"/>
      <c r="F22" s="897">
        <v>-78055095.96</v>
      </c>
      <c r="G22" s="1753"/>
      <c r="H22" s="1761"/>
      <c r="I22" s="1766"/>
      <c r="J22" s="1770">
        <v>-82129602.32</v>
      </c>
      <c r="K22" s="1763"/>
      <c r="L22" s="331"/>
      <c r="M22" s="928"/>
    </row>
    <row r="23" spans="1:13" s="43" customFormat="1" ht="19.5" customHeight="1">
      <c r="A23" s="196"/>
      <c r="B23" s="196"/>
      <c r="C23" s="1243" t="s">
        <v>629</v>
      </c>
      <c r="D23" s="44"/>
      <c r="E23" s="895"/>
      <c r="F23" s="897">
        <v>-94748309.28999999</v>
      </c>
      <c r="G23" s="1753"/>
      <c r="H23" s="1761"/>
      <c r="I23" s="1766"/>
      <c r="J23" s="1770">
        <v>-389045150.6</v>
      </c>
      <c r="K23" s="1763"/>
      <c r="L23" s="331"/>
      <c r="M23" s="928"/>
    </row>
    <row r="24" spans="1:13" s="43" customFormat="1" ht="19.5" customHeight="1">
      <c r="A24" s="196"/>
      <c r="B24" s="196"/>
      <c r="C24" s="1243" t="s">
        <v>630</v>
      </c>
      <c r="D24" s="44"/>
      <c r="E24" s="895"/>
      <c r="F24" s="897">
        <v>-104477893.48</v>
      </c>
      <c r="G24" s="1753"/>
      <c r="H24" s="1761"/>
      <c r="I24" s="1766"/>
      <c r="J24" s="1770">
        <v>-108647037.1</v>
      </c>
      <c r="K24" s="1763"/>
      <c r="L24" s="331"/>
      <c r="M24" s="928"/>
    </row>
    <row r="25" spans="1:13" s="43" customFormat="1" ht="19.5" customHeight="1">
      <c r="A25" s="196"/>
      <c r="B25" s="196"/>
      <c r="C25" s="1243" t="s">
        <v>631</v>
      </c>
      <c r="D25" s="44"/>
      <c r="E25" s="895"/>
      <c r="F25" s="897">
        <v>-65820321.93</v>
      </c>
      <c r="G25" s="1753"/>
      <c r="H25" s="1761"/>
      <c r="I25" s="1766"/>
      <c r="J25" s="1770">
        <v>-68706100.2</v>
      </c>
      <c r="K25" s="1763"/>
      <c r="L25" s="331"/>
      <c r="M25" s="928"/>
    </row>
    <row r="26" spans="1:13" s="43" customFormat="1" ht="19.5" customHeight="1">
      <c r="A26" s="196"/>
      <c r="B26" s="196"/>
      <c r="C26" s="332" t="s">
        <v>232</v>
      </c>
      <c r="D26" s="44"/>
      <c r="E26" s="895"/>
      <c r="F26" s="897">
        <v>-576854107.32</v>
      </c>
      <c r="G26" s="1753"/>
      <c r="H26" s="1761"/>
      <c r="I26" s="1766"/>
      <c r="J26" s="1770">
        <v>-628232694.2</v>
      </c>
      <c r="K26" s="1763"/>
      <c r="L26" s="331"/>
      <c r="M26" s="928"/>
    </row>
    <row r="27" spans="1:13" s="43" customFormat="1" ht="19.5" customHeight="1">
      <c r="A27" s="196"/>
      <c r="B27" s="196"/>
      <c r="C27" s="332" t="s">
        <v>231</v>
      </c>
      <c r="D27" s="44"/>
      <c r="E27" s="895"/>
      <c r="F27" s="897">
        <v>-27670120.74</v>
      </c>
      <c r="G27" s="1753"/>
      <c r="H27" s="1761"/>
      <c r="I27" s="1766"/>
      <c r="J27" s="1770">
        <v>-33573512.67</v>
      </c>
      <c r="K27" s="1763"/>
      <c r="L27" s="331"/>
      <c r="M27" s="928"/>
    </row>
    <row r="28" spans="1:13" s="43" customFormat="1" ht="19.5" customHeight="1">
      <c r="A28" s="196"/>
      <c r="B28" s="196"/>
      <c r="C28" s="332" t="s">
        <v>289</v>
      </c>
      <c r="D28" s="44"/>
      <c r="E28" s="895"/>
      <c r="F28" s="897">
        <v>-201038837.78</v>
      </c>
      <c r="G28" s="1753"/>
      <c r="H28" s="1761"/>
      <c r="I28" s="1766"/>
      <c r="J28" s="1770">
        <v>-205145393.58</v>
      </c>
      <c r="K28" s="1763"/>
      <c r="L28" s="331"/>
      <c r="M28" s="928"/>
    </row>
    <row r="29" spans="1:13" s="43" customFormat="1" ht="19.5" customHeight="1">
      <c r="A29" s="196"/>
      <c r="B29" s="196"/>
      <c r="C29" s="1101" t="s">
        <v>292</v>
      </c>
      <c r="D29" s="1087" t="s">
        <v>117</v>
      </c>
      <c r="E29" s="895"/>
      <c r="F29" s="897">
        <v>-36614145.79</v>
      </c>
      <c r="G29" s="1753"/>
      <c r="H29" s="1761"/>
      <c r="I29" s="1766"/>
      <c r="J29" s="1770">
        <v>-54840683.33</v>
      </c>
      <c r="K29" s="1763"/>
      <c r="L29" s="331"/>
      <c r="M29" s="928"/>
    </row>
    <row r="30" spans="1:13" s="43" customFormat="1" ht="19.5" customHeight="1">
      <c r="A30" s="196"/>
      <c r="B30" s="196"/>
      <c r="C30" s="1243" t="s">
        <v>556</v>
      </c>
      <c r="D30" s="44"/>
      <c r="E30" s="895"/>
      <c r="F30" s="897">
        <v>-57371539.45</v>
      </c>
      <c r="G30" s="1753"/>
      <c r="H30" s="1761"/>
      <c r="I30" s="1766"/>
      <c r="J30" s="1770">
        <v>-51878346.82</v>
      </c>
      <c r="K30" s="1763"/>
      <c r="L30" s="331"/>
      <c r="M30" s="928"/>
    </row>
    <row r="31" spans="1:13" s="43" customFormat="1" ht="19.5" customHeight="1">
      <c r="A31" s="196"/>
      <c r="B31" s="196"/>
      <c r="C31" s="1243" t="s">
        <v>557</v>
      </c>
      <c r="D31" s="44"/>
      <c r="E31" s="895"/>
      <c r="F31" s="897">
        <v>-43865123.01</v>
      </c>
      <c r="G31" s="1753"/>
      <c r="H31" s="1761"/>
      <c r="I31" s="1766"/>
      <c r="J31" s="1770">
        <v>-46486740.77</v>
      </c>
      <c r="K31" s="1763"/>
      <c r="L31" s="331"/>
      <c r="M31" s="928"/>
    </row>
    <row r="32" spans="1:13" s="43" customFormat="1" ht="19.5" customHeight="1">
      <c r="A32" s="196"/>
      <c r="B32" s="196"/>
      <c r="C32" s="1101" t="s">
        <v>346</v>
      </c>
      <c r="D32" s="44"/>
      <c r="E32" s="895"/>
      <c r="F32" s="897">
        <v>-52870140.2</v>
      </c>
      <c r="G32" s="1753"/>
      <c r="H32" s="1761"/>
      <c r="I32" s="1766"/>
      <c r="J32" s="1770">
        <v>-60947129.71</v>
      </c>
      <c r="K32" s="1763"/>
      <c r="L32" s="331"/>
      <c r="M32" s="928"/>
    </row>
    <row r="33" spans="1:13" s="43" customFormat="1" ht="19.5" customHeight="1">
      <c r="A33" s="196"/>
      <c r="B33" s="196"/>
      <c r="C33" s="1243" t="s">
        <v>558</v>
      </c>
      <c r="D33" s="44"/>
      <c r="E33" s="895"/>
      <c r="F33" s="897">
        <v>-49486666.31</v>
      </c>
      <c r="G33" s="1753"/>
      <c r="H33" s="1761"/>
      <c r="I33" s="1766"/>
      <c r="J33" s="1770">
        <v>-38000000</v>
      </c>
      <c r="K33" s="1763"/>
      <c r="L33" s="331"/>
      <c r="M33" s="928"/>
    </row>
    <row r="34" spans="1:13" s="43" customFormat="1" ht="19.5" customHeight="1">
      <c r="A34" s="196"/>
      <c r="B34" s="196"/>
      <c r="C34" s="1243" t="s">
        <v>559</v>
      </c>
      <c r="D34" s="44"/>
      <c r="E34" s="895"/>
      <c r="F34" s="898">
        <v>-63919847.61</v>
      </c>
      <c r="G34" s="1753"/>
      <c r="H34" s="1761"/>
      <c r="I34" s="1766"/>
      <c r="J34" s="1771">
        <v>-61000000</v>
      </c>
      <c r="K34" s="1763"/>
      <c r="L34" s="331"/>
      <c r="M34" s="928"/>
    </row>
    <row r="35" spans="1:13" s="43" customFormat="1" ht="19.5" customHeight="1">
      <c r="A35" s="196"/>
      <c r="B35" s="196"/>
      <c r="C35" s="44" t="s">
        <v>554</v>
      </c>
      <c r="D35" s="44"/>
      <c r="E35" s="899"/>
      <c r="F35" s="900">
        <v>-2205636901.2</v>
      </c>
      <c r="G35" s="1760"/>
      <c r="H35" s="1761"/>
      <c r="I35" s="1767"/>
      <c r="J35" s="48">
        <v>-1900000000</v>
      </c>
      <c r="K35" s="1764"/>
      <c r="L35" s="330"/>
      <c r="M35" s="929"/>
    </row>
    <row r="36" spans="1:13" s="43" customFormat="1" ht="15.75">
      <c r="A36" s="196"/>
      <c r="B36" s="196"/>
      <c r="C36" s="730"/>
      <c r="D36" s="44"/>
      <c r="E36" s="831"/>
      <c r="F36" s="829"/>
      <c r="G36" s="829"/>
      <c r="H36" s="994"/>
      <c r="I36" s="209"/>
      <c r="J36" s="46"/>
      <c r="K36" s="49"/>
      <c r="L36" s="49"/>
      <c r="M36" s="926"/>
    </row>
    <row r="37" spans="1:13" s="43" customFormat="1" ht="30.75" customHeight="1">
      <c r="A37" s="196"/>
      <c r="B37" s="196"/>
      <c r="C37" s="730" t="s">
        <v>555</v>
      </c>
      <c r="D37" s="44"/>
      <c r="E37" s="831"/>
      <c r="F37" s="829"/>
      <c r="G37" s="829"/>
      <c r="H37" s="994"/>
      <c r="I37" s="209"/>
      <c r="J37" s="46"/>
      <c r="K37" s="49"/>
      <c r="L37" s="49"/>
      <c r="M37" s="926"/>
    </row>
    <row r="38" spans="1:13" s="43" customFormat="1" ht="21.75" customHeight="1">
      <c r="A38" s="196"/>
      <c r="B38" s="196"/>
      <c r="C38" s="730" t="s">
        <v>560</v>
      </c>
      <c r="D38" s="44"/>
      <c r="E38" s="831"/>
      <c r="F38" s="829"/>
      <c r="G38" s="829"/>
      <c r="H38" s="994"/>
      <c r="I38" s="209"/>
      <c r="J38" s="46"/>
      <c r="K38" s="49"/>
      <c r="L38" s="49"/>
      <c r="M38" s="926"/>
    </row>
    <row r="39" spans="1:13" s="43" customFormat="1" ht="49.5" customHeight="1">
      <c r="A39" s="196"/>
      <c r="B39" s="196"/>
      <c r="C39" s="2147" t="s">
        <v>691</v>
      </c>
      <c r="D39" s="44"/>
      <c r="E39" s="831"/>
      <c r="F39" s="829"/>
      <c r="G39" s="829"/>
      <c r="H39" s="994"/>
      <c r="I39" s="209"/>
      <c r="J39" s="46"/>
      <c r="K39" s="49"/>
      <c r="L39" s="49"/>
      <c r="M39" s="926"/>
    </row>
    <row r="40" spans="1:13" s="43" customFormat="1" ht="19.5" customHeight="1">
      <c r="A40" s="196"/>
      <c r="B40" s="196"/>
      <c r="C40" s="40" t="s">
        <v>167</v>
      </c>
      <c r="D40" s="40"/>
      <c r="E40" s="831"/>
      <c r="F40" s="829"/>
      <c r="G40" s="829"/>
      <c r="H40" s="994"/>
      <c r="I40" s="209"/>
      <c r="J40" s="46"/>
      <c r="K40" s="209"/>
      <c r="L40" s="209"/>
      <c r="M40" s="926"/>
    </row>
    <row r="41" spans="1:13" s="43" customFormat="1" ht="19.5" customHeight="1">
      <c r="A41" s="196"/>
      <c r="B41" s="196"/>
      <c r="C41" s="40" t="s">
        <v>166</v>
      </c>
      <c r="D41" s="40"/>
      <c r="E41" s="831"/>
      <c r="F41" s="829"/>
      <c r="G41" s="829"/>
      <c r="H41" s="994"/>
      <c r="I41" s="209"/>
      <c r="J41" s="46"/>
      <c r="K41" s="209"/>
      <c r="L41" s="209"/>
      <c r="M41" s="926"/>
    </row>
    <row r="42" spans="1:13" s="43" customFormat="1" ht="19.5" customHeight="1">
      <c r="A42" s="196"/>
      <c r="B42" s="196"/>
      <c r="C42" s="212" t="s">
        <v>165</v>
      </c>
      <c r="D42" s="212"/>
      <c r="E42" s="892"/>
      <c r="F42" s="829"/>
      <c r="G42" s="829"/>
      <c r="H42" s="994"/>
      <c r="I42" s="1758"/>
      <c r="J42" s="46"/>
      <c r="K42" s="210"/>
      <c r="L42" s="210"/>
      <c r="M42" s="926"/>
    </row>
    <row r="43" spans="1:13" s="43" customFormat="1" ht="19.5" customHeight="1">
      <c r="A43" s="196"/>
      <c r="B43" s="196"/>
      <c r="C43" s="211" t="s">
        <v>164</v>
      </c>
      <c r="D43" s="44"/>
      <c r="E43" s="831"/>
      <c r="F43" s="829">
        <v>130005497.42000002</v>
      </c>
      <c r="G43" s="829"/>
      <c r="H43" s="994"/>
      <c r="I43" s="209"/>
      <c r="J43" s="46">
        <v>75000000</v>
      </c>
      <c r="K43" s="49"/>
      <c r="L43" s="49"/>
      <c r="M43" s="926"/>
    </row>
    <row r="44" spans="1:13" s="43" customFormat="1" ht="19.5" customHeight="1">
      <c r="A44" s="196"/>
      <c r="B44" s="196"/>
      <c r="C44" s="44" t="s">
        <v>163</v>
      </c>
      <c r="D44" s="44"/>
      <c r="E44" s="831"/>
      <c r="F44" s="829">
        <v>-4638492.59</v>
      </c>
      <c r="G44" s="829"/>
      <c r="H44" s="994"/>
      <c r="I44" s="209"/>
      <c r="J44" s="46">
        <v>-1000000</v>
      </c>
      <c r="K44" s="49"/>
      <c r="L44" s="49"/>
      <c r="M44" s="926"/>
    </row>
    <row r="45" spans="1:13" s="43" customFormat="1" ht="14.25" customHeight="1">
      <c r="A45" s="196"/>
      <c r="B45" s="196"/>
      <c r="C45" s="44"/>
      <c r="D45" s="1087" t="s">
        <v>117</v>
      </c>
      <c r="E45" s="831"/>
      <c r="F45" s="829"/>
      <c r="G45" s="829"/>
      <c r="H45" s="994"/>
      <c r="I45" s="209"/>
      <c r="J45" s="46"/>
      <c r="K45" s="49"/>
      <c r="L45" s="49"/>
      <c r="M45" s="926"/>
    </row>
    <row r="46" spans="1:13" s="43" customFormat="1" ht="24" customHeight="1">
      <c r="A46" s="196"/>
      <c r="B46" s="665" t="s">
        <v>427</v>
      </c>
      <c r="C46" s="82" t="s">
        <v>160</v>
      </c>
      <c r="D46" s="1087"/>
      <c r="E46" s="831"/>
      <c r="F46" s="829"/>
      <c r="G46" s="829"/>
      <c r="H46" s="994"/>
      <c r="I46" s="209"/>
      <c r="J46" s="46"/>
      <c r="K46" s="49"/>
      <c r="L46" s="49"/>
      <c r="M46" s="926"/>
    </row>
    <row r="47" spans="1:13" s="43" customFormat="1" ht="20.25" customHeight="1">
      <c r="A47" s="196"/>
      <c r="B47" s="82"/>
      <c r="C47" s="40" t="s">
        <v>271</v>
      </c>
      <c r="D47" s="1087"/>
      <c r="E47" s="831"/>
      <c r="F47" s="829"/>
      <c r="G47" s="829"/>
      <c r="H47" s="994"/>
      <c r="I47" s="209"/>
      <c r="J47" s="46"/>
      <c r="K47" s="49"/>
      <c r="L47" s="49"/>
      <c r="M47" s="926"/>
    </row>
    <row r="48" spans="1:13" s="43" customFormat="1" ht="19.5" customHeight="1">
      <c r="A48" s="196"/>
      <c r="B48" s="196"/>
      <c r="C48" s="212" t="s">
        <v>158</v>
      </c>
      <c r="D48" s="212"/>
      <c r="E48" s="892"/>
      <c r="F48" s="829"/>
      <c r="G48" s="829"/>
      <c r="H48" s="994"/>
      <c r="I48" s="1758"/>
      <c r="J48" s="46"/>
      <c r="K48" s="210"/>
      <c r="L48" s="210"/>
      <c r="M48" s="926"/>
    </row>
    <row r="49" spans="1:13" s="43" customFormat="1" ht="19.5" customHeight="1">
      <c r="A49" s="196"/>
      <c r="B49" s="196"/>
      <c r="C49" s="211" t="s">
        <v>7</v>
      </c>
      <c r="D49" s="44"/>
      <c r="E49" s="831"/>
      <c r="F49" s="829">
        <v>-394407197.99</v>
      </c>
      <c r="G49" s="829"/>
      <c r="H49" s="994"/>
      <c r="I49" s="209"/>
      <c r="J49" s="46">
        <v>-243220987.78</v>
      </c>
      <c r="K49" s="49"/>
      <c r="L49" s="49"/>
      <c r="M49" s="926"/>
    </row>
    <row r="50" spans="1:13" s="43" customFormat="1" ht="19.5" customHeight="1">
      <c r="A50" s="196"/>
      <c r="B50" s="196"/>
      <c r="C50" s="44" t="s">
        <v>144</v>
      </c>
      <c r="D50" s="44"/>
      <c r="E50" s="831"/>
      <c r="F50" s="829">
        <v>226042798.81000003</v>
      </c>
      <c r="G50" s="829"/>
      <c r="H50" s="994"/>
      <c r="I50" s="209"/>
      <c r="J50" s="46">
        <v>237742041.2008772</v>
      </c>
      <c r="K50" s="49"/>
      <c r="L50" s="49"/>
      <c r="M50" s="926"/>
    </row>
    <row r="51" spans="1:13" s="43" customFormat="1" ht="19.5" customHeight="1">
      <c r="A51" s="196"/>
      <c r="B51" s="196"/>
      <c r="C51" s="44" t="s">
        <v>230</v>
      </c>
      <c r="D51" s="44"/>
      <c r="E51" s="893"/>
      <c r="F51" s="894">
        <v>207247967.56</v>
      </c>
      <c r="G51" s="1759"/>
      <c r="H51" s="1673"/>
      <c r="I51" s="1765"/>
      <c r="J51" s="1768">
        <v>225941107.2008772</v>
      </c>
      <c r="K51" s="1762"/>
      <c r="L51" s="333"/>
      <c r="M51" s="927"/>
    </row>
    <row r="52" spans="1:13" s="43" customFormat="1" ht="19.5" customHeight="1">
      <c r="A52" s="196"/>
      <c r="B52" s="196"/>
      <c r="C52" s="1243" t="s">
        <v>292</v>
      </c>
      <c r="D52" s="44"/>
      <c r="E52" s="895"/>
      <c r="F52" s="896">
        <v>51980643</v>
      </c>
      <c r="G52" s="1753"/>
      <c r="H52" s="1673"/>
      <c r="I52" s="1766"/>
      <c r="J52" s="1769">
        <v>77001390.3508772</v>
      </c>
      <c r="K52" s="1763"/>
      <c r="L52" s="331"/>
      <c r="M52" s="928"/>
    </row>
    <row r="53" spans="1:13" s="43" customFormat="1" ht="19.5" customHeight="1">
      <c r="A53" s="196"/>
      <c r="B53" s="196"/>
      <c r="C53" s="1243" t="s">
        <v>248</v>
      </c>
      <c r="D53" s="44"/>
      <c r="E53" s="895"/>
      <c r="F53" s="897">
        <v>155267324.56</v>
      </c>
      <c r="G53" s="1753"/>
      <c r="H53" s="1673"/>
      <c r="I53" s="1766"/>
      <c r="J53" s="1770">
        <v>143867671.85</v>
      </c>
      <c r="K53" s="1763"/>
      <c r="L53" s="331"/>
      <c r="M53" s="928"/>
    </row>
    <row r="54" spans="1:13" s="43" customFormat="1" ht="19.5" customHeight="1">
      <c r="A54" s="196"/>
      <c r="B54" s="196"/>
      <c r="C54" s="1243" t="s">
        <v>280</v>
      </c>
      <c r="D54" s="44"/>
      <c r="E54" s="895"/>
      <c r="F54" s="898">
        <v>0</v>
      </c>
      <c r="G54" s="1753"/>
      <c r="H54" s="1673"/>
      <c r="I54" s="1766"/>
      <c r="J54" s="1771">
        <v>5072045</v>
      </c>
      <c r="K54" s="1763"/>
      <c r="L54" s="331"/>
      <c r="M54" s="928"/>
    </row>
    <row r="55" spans="1:13" s="43" customFormat="1" ht="19.5" customHeight="1">
      <c r="A55" s="196"/>
      <c r="B55" s="196"/>
      <c r="C55" s="44" t="s">
        <v>229</v>
      </c>
      <c r="D55" s="44"/>
      <c r="E55" s="899"/>
      <c r="F55" s="900">
        <v>19000000</v>
      </c>
      <c r="G55" s="1760"/>
      <c r="H55" s="1673"/>
      <c r="I55" s="1767"/>
      <c r="J55" s="48">
        <v>12000000</v>
      </c>
      <c r="K55" s="1764"/>
      <c r="L55" s="330"/>
      <c r="M55" s="929"/>
    </row>
    <row r="56" spans="1:13" s="43" customFormat="1" ht="7.5" customHeight="1">
      <c r="A56" s="196"/>
      <c r="B56" s="196"/>
      <c r="C56" s="730"/>
      <c r="D56" s="44"/>
      <c r="E56" s="1242"/>
      <c r="F56" s="1115"/>
      <c r="G56" s="1115"/>
      <c r="H56" s="994"/>
      <c r="I56" s="209"/>
      <c r="J56" s="46"/>
      <c r="K56" s="49"/>
      <c r="L56" s="49"/>
      <c r="M56" s="926"/>
    </row>
    <row r="57" spans="1:13" s="43" customFormat="1" ht="4.5" customHeight="1">
      <c r="A57" s="196"/>
      <c r="B57" s="82"/>
      <c r="C57" s="40"/>
      <c r="D57" s="44"/>
      <c r="E57" s="831"/>
      <c r="F57" s="829"/>
      <c r="G57" s="829"/>
      <c r="H57" s="994"/>
      <c r="I57" s="209"/>
      <c r="J57" s="46"/>
      <c r="K57" s="49"/>
      <c r="L57" s="49"/>
      <c r="M57" s="926"/>
    </row>
    <row r="58" spans="1:13" s="43" customFormat="1" ht="20.25" customHeight="1">
      <c r="A58" s="196"/>
      <c r="B58" s="196"/>
      <c r="C58" s="44" t="s">
        <v>162</v>
      </c>
      <c r="D58" s="44"/>
      <c r="E58" s="831"/>
      <c r="F58" s="829">
        <v>-28042110.380000003</v>
      </c>
      <c r="G58" s="829"/>
      <c r="H58" s="994"/>
      <c r="I58" s="209"/>
      <c r="J58" s="46">
        <v>-52287655.24</v>
      </c>
      <c r="K58" s="49"/>
      <c r="L58" s="49"/>
      <c r="M58" s="926"/>
    </row>
    <row r="59" spans="1:13" s="43" customFormat="1" ht="19.5" customHeight="1">
      <c r="A59" s="196"/>
      <c r="B59" s="196"/>
      <c r="C59" s="44" t="s">
        <v>249</v>
      </c>
      <c r="D59" s="44"/>
      <c r="E59" s="893"/>
      <c r="F59" s="894">
        <v>-25465812.03</v>
      </c>
      <c r="G59" s="1759"/>
      <c r="H59" s="994"/>
      <c r="I59" s="1765"/>
      <c r="J59" s="1768">
        <v>-45590658.5</v>
      </c>
      <c r="K59" s="1762"/>
      <c r="L59" s="333"/>
      <c r="M59" s="926"/>
    </row>
    <row r="60" spans="1:13" s="43" customFormat="1" ht="19.5" customHeight="1">
      <c r="A60" s="196"/>
      <c r="B60" s="196"/>
      <c r="C60" s="44" t="s">
        <v>250</v>
      </c>
      <c r="D60" s="44"/>
      <c r="E60" s="899"/>
      <c r="F60" s="900">
        <v>-2576298.35</v>
      </c>
      <c r="G60" s="1760"/>
      <c r="H60" s="994"/>
      <c r="I60" s="1767"/>
      <c r="J60" s="48">
        <v>-6696996.74</v>
      </c>
      <c r="K60" s="1764"/>
      <c r="L60" s="330"/>
      <c r="M60" s="926"/>
    </row>
    <row r="61" spans="1:13" s="43" customFormat="1" ht="7.5" customHeight="1">
      <c r="A61" s="196"/>
      <c r="B61" s="196"/>
      <c r="C61" s="44"/>
      <c r="D61" s="44"/>
      <c r="E61" s="831"/>
      <c r="F61" s="829"/>
      <c r="G61" s="829"/>
      <c r="H61" s="994"/>
      <c r="I61" s="209"/>
      <c r="J61" s="46"/>
      <c r="K61" s="49"/>
      <c r="L61" s="49"/>
      <c r="M61" s="926"/>
    </row>
    <row r="62" spans="1:13" s="43" customFormat="1" ht="19.5" customHeight="1">
      <c r="A62" s="196"/>
      <c r="B62" s="196"/>
      <c r="C62" s="44" t="s">
        <v>161</v>
      </c>
      <c r="D62" s="44"/>
      <c r="E62" s="831"/>
      <c r="F62" s="829">
        <v>9695431</v>
      </c>
      <c r="G62" s="829"/>
      <c r="H62" s="994"/>
      <c r="I62" s="209"/>
      <c r="J62" s="46">
        <v>29091796.15</v>
      </c>
      <c r="K62" s="49"/>
      <c r="L62" s="49"/>
      <c r="M62" s="926"/>
    </row>
    <row r="63" spans="1:13" s="43" customFormat="1" ht="19.5" customHeight="1">
      <c r="A63" s="196"/>
      <c r="B63" s="196"/>
      <c r="C63" s="44" t="s">
        <v>251</v>
      </c>
      <c r="D63" s="44"/>
      <c r="E63" s="893"/>
      <c r="F63" s="894">
        <v>4815578.63</v>
      </c>
      <c r="G63" s="1759"/>
      <c r="H63" s="994"/>
      <c r="I63" s="1765"/>
      <c r="J63" s="1768">
        <v>19317210.24</v>
      </c>
      <c r="K63" s="1762"/>
      <c r="L63" s="333"/>
      <c r="M63" s="926"/>
    </row>
    <row r="64" spans="1:13" s="43" customFormat="1" ht="17.25" customHeight="1">
      <c r="A64" s="196"/>
      <c r="B64" s="196"/>
      <c r="C64" s="44" t="s">
        <v>252</v>
      </c>
      <c r="D64" s="44"/>
      <c r="E64" s="899"/>
      <c r="F64" s="900">
        <v>4879852.37</v>
      </c>
      <c r="G64" s="1760"/>
      <c r="H64" s="994"/>
      <c r="I64" s="1767"/>
      <c r="J64" s="48">
        <v>9774585.91</v>
      </c>
      <c r="K64" s="1764"/>
      <c r="L64" s="330"/>
      <c r="M64" s="926"/>
    </row>
    <row r="65" spans="1:13" s="43" customFormat="1" ht="6" customHeight="1">
      <c r="A65" s="196"/>
      <c r="B65" s="196"/>
      <c r="C65" s="44"/>
      <c r="D65" s="44"/>
      <c r="E65" s="831"/>
      <c r="F65" s="829"/>
      <c r="G65" s="829"/>
      <c r="H65" s="994"/>
      <c r="I65" s="209"/>
      <c r="J65" s="46"/>
      <c r="K65" s="49"/>
      <c r="L65" s="49"/>
      <c r="M65" s="926"/>
    </row>
    <row r="66" spans="1:13" s="43" customFormat="1" ht="17.25" customHeight="1">
      <c r="A66" s="196"/>
      <c r="B66" s="196"/>
      <c r="C66" s="730"/>
      <c r="D66" s="44"/>
      <c r="E66" s="831"/>
      <c r="F66" s="829"/>
      <c r="G66" s="829"/>
      <c r="H66" s="994"/>
      <c r="I66" s="209"/>
      <c r="J66" s="46"/>
      <c r="K66" s="49"/>
      <c r="L66" s="49"/>
      <c r="M66" s="926"/>
    </row>
    <row r="67" spans="1:13" s="43" customFormat="1" ht="19.5" customHeight="1">
      <c r="A67" s="196"/>
      <c r="B67" s="196"/>
      <c r="C67" s="40" t="s">
        <v>159</v>
      </c>
      <c r="D67" s="40"/>
      <c r="E67" s="831"/>
      <c r="F67" s="829"/>
      <c r="G67" s="829"/>
      <c r="H67" s="994"/>
      <c r="I67" s="209"/>
      <c r="J67" s="46"/>
      <c r="K67" s="209"/>
      <c r="L67" s="209"/>
      <c r="M67" s="926"/>
    </row>
    <row r="68" spans="1:13" s="43" customFormat="1" ht="19.5" customHeight="1">
      <c r="A68" s="196"/>
      <c r="B68" s="196"/>
      <c r="C68" s="697" t="s">
        <v>288</v>
      </c>
      <c r="D68" s="44"/>
      <c r="E68" s="831"/>
      <c r="F68" s="829"/>
      <c r="G68" s="829"/>
      <c r="H68" s="994"/>
      <c r="I68" s="209"/>
      <c r="J68" s="46"/>
      <c r="K68" s="49"/>
      <c r="L68" s="49"/>
      <c r="M68" s="926"/>
    </row>
    <row r="69" spans="1:13" s="43" customFormat="1" ht="6.75" customHeight="1">
      <c r="A69" s="196"/>
      <c r="B69" s="196"/>
      <c r="C69" s="44"/>
      <c r="D69" s="44"/>
      <c r="E69" s="831"/>
      <c r="F69" s="829"/>
      <c r="G69" s="829"/>
      <c r="H69" s="994"/>
      <c r="I69" s="209"/>
      <c r="J69" s="46"/>
      <c r="K69" s="49"/>
      <c r="L69" s="49"/>
      <c r="M69" s="926"/>
    </row>
    <row r="70" spans="1:13" s="43" customFormat="1" ht="19.5" customHeight="1">
      <c r="A70" s="196"/>
      <c r="B70" s="196"/>
      <c r="C70" s="212" t="s">
        <v>158</v>
      </c>
      <c r="D70" s="212"/>
      <c r="E70" s="892"/>
      <c r="F70" s="829"/>
      <c r="G70" s="829"/>
      <c r="H70" s="994"/>
      <c r="I70" s="1758"/>
      <c r="J70" s="46"/>
      <c r="K70" s="210"/>
      <c r="L70" s="210"/>
      <c r="M70" s="926"/>
    </row>
    <row r="71" spans="1:13" s="43" customFormat="1" ht="19.5" customHeight="1">
      <c r="A71" s="196"/>
      <c r="B71" s="196"/>
      <c r="C71" s="44" t="s">
        <v>727</v>
      </c>
      <c r="D71" s="44"/>
      <c r="E71" s="831"/>
      <c r="F71" s="829">
        <v>236000000</v>
      </c>
      <c r="G71" s="829"/>
      <c r="H71" s="994"/>
      <c r="I71" s="209"/>
      <c r="J71" s="46">
        <v>214208805</v>
      </c>
      <c r="K71" s="49"/>
      <c r="L71" s="49"/>
      <c r="M71" s="926"/>
    </row>
    <row r="72" spans="1:13" s="43" customFormat="1" ht="19.5" customHeight="1">
      <c r="A72" s="196"/>
      <c r="B72" s="196"/>
      <c r="C72" s="211" t="s">
        <v>157</v>
      </c>
      <c r="D72" s="44"/>
      <c r="E72" s="831"/>
      <c r="F72" s="829">
        <v>17000000</v>
      </c>
      <c r="G72" s="829"/>
      <c r="H72" s="994"/>
      <c r="I72" s="209"/>
      <c r="J72" s="46">
        <v>11564118.09</v>
      </c>
      <c r="K72" s="49"/>
      <c r="L72" s="49"/>
      <c r="M72" s="926"/>
    </row>
    <row r="73" spans="1:13" s="43" customFormat="1" ht="18" customHeight="1">
      <c r="A73" s="196"/>
      <c r="B73" s="196"/>
      <c r="C73" s="44" t="s">
        <v>156</v>
      </c>
      <c r="D73" s="44"/>
      <c r="E73" s="831"/>
      <c r="F73" s="829">
        <v>13805737</v>
      </c>
      <c r="G73" s="829"/>
      <c r="H73" s="994"/>
      <c r="I73" s="209"/>
      <c r="J73" s="46">
        <v>5151711</v>
      </c>
      <c r="K73" s="49"/>
      <c r="L73" s="49"/>
      <c r="M73" s="926"/>
    </row>
    <row r="74" spans="1:13" s="43" customFormat="1" ht="19.5" customHeight="1">
      <c r="A74" s="196"/>
      <c r="B74" s="196"/>
      <c r="C74" s="44" t="s">
        <v>350</v>
      </c>
      <c r="D74" s="44"/>
      <c r="E74" s="1114"/>
      <c r="F74" s="1115">
        <v>1292132.79</v>
      </c>
      <c r="G74" s="1115"/>
      <c r="H74" s="994"/>
      <c r="I74" s="49"/>
      <c r="J74" s="46">
        <v>3712652.24</v>
      </c>
      <c r="K74" s="49"/>
      <c r="L74" s="49"/>
      <c r="M74" s="926"/>
    </row>
    <row r="75" spans="1:13" s="43" customFormat="1" ht="5.25" customHeight="1">
      <c r="A75" s="196"/>
      <c r="B75" s="196"/>
      <c r="C75" s="44"/>
      <c r="D75" s="44"/>
      <c r="E75" s="49"/>
      <c r="F75" s="46"/>
      <c r="G75" s="46"/>
      <c r="H75" s="46"/>
      <c r="I75" s="49"/>
      <c r="J75" s="46"/>
      <c r="K75" s="49"/>
      <c r="L75" s="49"/>
      <c r="M75" s="926"/>
    </row>
    <row r="76" spans="1:13" s="43" customFormat="1" ht="19.5" customHeight="1">
      <c r="A76" s="196"/>
      <c r="B76" s="196"/>
      <c r="C76" s="40" t="s">
        <v>155</v>
      </c>
      <c r="D76" s="40"/>
      <c r="E76" s="209"/>
      <c r="F76" s="46"/>
      <c r="G76" s="46"/>
      <c r="H76" s="46"/>
      <c r="I76" s="209"/>
      <c r="J76" s="46"/>
      <c r="K76" s="209"/>
      <c r="L76" s="209"/>
      <c r="M76" s="926"/>
    </row>
    <row r="77" spans="1:13" s="43" customFormat="1" ht="51" customHeight="1">
      <c r="A77" s="196"/>
      <c r="B77" s="196"/>
      <c r="C77" s="213" t="s">
        <v>290</v>
      </c>
      <c r="D77" s="213"/>
      <c r="E77" s="207"/>
      <c r="F77" s="208"/>
      <c r="G77" s="208"/>
      <c r="H77" s="1674"/>
      <c r="I77" s="207"/>
      <c r="J77" s="901"/>
      <c r="K77" s="207"/>
      <c r="L77" s="207"/>
      <c r="M77" s="926"/>
    </row>
    <row r="78" spans="1:13" s="43" customFormat="1" ht="28.5" customHeight="1" thickBot="1">
      <c r="A78" s="196"/>
      <c r="B78" s="198"/>
      <c r="C78" s="2161" t="s">
        <v>728</v>
      </c>
      <c r="D78" s="206"/>
      <c r="E78" s="204"/>
      <c r="F78" s="205"/>
      <c r="G78" s="1754"/>
      <c r="H78" s="1754"/>
      <c r="I78" s="204"/>
      <c r="J78" s="205"/>
      <c r="K78" s="204"/>
      <c r="L78" s="204"/>
      <c r="M78" s="205"/>
    </row>
    <row r="79" spans="1:13" s="43" customFormat="1" ht="19.5" customHeight="1">
      <c r="A79" s="196"/>
      <c r="B79" s="196"/>
      <c r="C79" s="197"/>
      <c r="D79" s="197"/>
      <c r="E79" s="203"/>
      <c r="F79" s="46"/>
      <c r="G79" s="46"/>
      <c r="H79" s="46"/>
      <c r="I79" s="203"/>
      <c r="J79" s="46"/>
      <c r="K79" s="203"/>
      <c r="L79" s="203"/>
      <c r="M79" s="926"/>
    </row>
    <row r="80" spans="8:13" ht="15">
      <c r="H80" s="39"/>
      <c r="I80" s="38"/>
      <c r="M80" s="902"/>
    </row>
    <row r="81" spans="8:13" ht="15">
      <c r="H81" s="39"/>
      <c r="I81" s="38"/>
      <c r="M81" s="902"/>
    </row>
    <row r="82" spans="8:13" ht="15">
      <c r="H82" s="39"/>
      <c r="I82" s="38"/>
      <c r="M82" s="902"/>
    </row>
    <row r="83" spans="8:13" ht="15">
      <c r="H83" s="39"/>
      <c r="I83" s="38"/>
      <c r="M83" s="902"/>
    </row>
    <row r="84" spans="8:13" ht="15">
      <c r="H84" s="39"/>
      <c r="I84" s="38"/>
      <c r="M84" s="902"/>
    </row>
    <row r="85" spans="8:9" ht="15">
      <c r="H85" s="39"/>
      <c r="I85" s="38"/>
    </row>
  </sheetData>
  <sheetProtection/>
  <mergeCells count="1">
    <mergeCell ref="B1:L1"/>
  </mergeCells>
  <printOptions/>
  <pageMargins left="0.236220472440945" right="0.354330708661417" top="0.196850393700787" bottom="0.708661417322835" header="0.15748031496063" footer="0.15748031496063"/>
  <pageSetup horizontalDpi="600" verticalDpi="600" orientation="portrait" paperSize="9" scale="77" r:id="rId1"/>
  <headerFooter alignWithMargins="0">
    <oddFooter>&amp;LTelkom SA SOC Limited Condensed Annual Report
&amp;D - &amp;T
&amp;A&amp;RPage &amp;P of &amp;N</oddFooter>
  </headerFooter>
  <rowBreaks count="1" manualBreakCount="1">
    <brk id="45" max="10" man="1"/>
  </rowBreaks>
</worksheet>
</file>

<file path=xl/worksheets/sheet33.xml><?xml version="1.0" encoding="utf-8"?>
<worksheet xmlns="http://schemas.openxmlformats.org/spreadsheetml/2006/main" xmlns:r="http://schemas.openxmlformats.org/officeDocument/2006/relationships">
  <sheetPr>
    <tabColor rgb="FF92D050"/>
  </sheetPr>
  <dimension ref="A1:AD136"/>
  <sheetViews>
    <sheetView view="pageBreakPreview" zoomScale="85" zoomScaleNormal="80" zoomScaleSheetLayoutView="85" zoomScalePageLayoutView="0" workbookViewId="0" topLeftCell="A1">
      <selection activeCell="C4" sqref="C4"/>
    </sheetView>
  </sheetViews>
  <sheetFormatPr defaultColWidth="9.140625" defaultRowHeight="12.75"/>
  <cols>
    <col min="1" max="1" width="1.7109375" style="33" customWidth="1"/>
    <col min="2" max="2" width="4.28125" style="33" customWidth="1"/>
    <col min="3" max="3" width="59.8515625" style="125" customWidth="1"/>
    <col min="4" max="6" width="0.85546875" style="125" customWidth="1"/>
    <col min="7" max="7" width="16.7109375" style="33" hidden="1" customWidth="1"/>
    <col min="8" max="11" width="0.85546875" style="125" customWidth="1"/>
    <col min="12" max="12" width="16.7109375" style="33" customWidth="1"/>
    <col min="13" max="15" width="0.85546875" style="125" customWidth="1"/>
    <col min="16" max="16" width="16.7109375" style="33" customWidth="1"/>
    <col min="17" max="18" width="0.9921875" style="230" customWidth="1"/>
    <col min="19" max="19" width="16.8515625" style="33" hidden="1" customWidth="1"/>
    <col min="20" max="21" width="16.8515625" style="295" customWidth="1"/>
    <col min="22" max="22" width="18.421875" style="124" customWidth="1"/>
    <col min="23" max="23" width="9.140625" style="124" customWidth="1"/>
    <col min="24" max="24" width="19.421875" style="124" customWidth="1"/>
    <col min="25" max="25" width="10.28125" style="124" customWidth="1"/>
    <col min="26" max="26" width="9.57421875" style="124" customWidth="1"/>
    <col min="27" max="27" width="9.140625" style="124" customWidth="1"/>
    <col min="28" max="28" width="16.8515625" style="33" hidden="1" customWidth="1"/>
    <col min="29" max="30" width="16.8515625" style="33" customWidth="1"/>
    <col min="31" max="16384" width="9.140625" style="124" customWidth="1"/>
  </cols>
  <sheetData>
    <row r="1" spans="7:30" ht="9.75" customHeight="1">
      <c r="G1" s="229" t="s">
        <v>84</v>
      </c>
      <c r="L1" s="229" t="s">
        <v>84</v>
      </c>
      <c r="P1" s="229" t="s">
        <v>84</v>
      </c>
      <c r="Q1" s="234"/>
      <c r="R1" s="234"/>
      <c r="S1" s="124" t="s">
        <v>42</v>
      </c>
      <c r="T1" s="304"/>
      <c r="U1" s="304"/>
      <c r="AA1" s="155"/>
      <c r="AB1" s="124" t="s">
        <v>110</v>
      </c>
      <c r="AC1" s="124"/>
      <c r="AD1" s="124"/>
    </row>
    <row r="2" spans="2:30" ht="19.5" customHeight="1">
      <c r="B2" s="32" t="s">
        <v>0</v>
      </c>
      <c r="S2" s="124" t="s">
        <v>111</v>
      </c>
      <c r="T2" s="304" t="s">
        <v>112</v>
      </c>
      <c r="U2" s="304" t="s">
        <v>175</v>
      </c>
      <c r="V2" s="124" t="s">
        <v>43</v>
      </c>
      <c r="W2" s="124" t="s">
        <v>44</v>
      </c>
      <c r="X2" s="124" t="s">
        <v>45</v>
      </c>
      <c r="Y2" s="124" t="s">
        <v>46</v>
      </c>
      <c r="Z2" s="124" t="s">
        <v>47</v>
      </c>
      <c r="AA2" s="155" t="s">
        <v>48</v>
      </c>
      <c r="AB2" s="124" t="s">
        <v>113</v>
      </c>
      <c r="AC2" s="124" t="s">
        <v>114</v>
      </c>
      <c r="AD2" s="124" t="s">
        <v>180</v>
      </c>
    </row>
    <row r="3" spans="2:27" ht="19.5" customHeight="1">
      <c r="B3" s="1" t="s">
        <v>172</v>
      </c>
      <c r="AA3" s="155"/>
    </row>
    <row r="4" spans="1:27" ht="19.5" customHeight="1" thickBot="1">
      <c r="A4" s="150"/>
      <c r="B4" s="231"/>
      <c r="C4" s="128"/>
      <c r="D4" s="128"/>
      <c r="E4" s="128"/>
      <c r="F4" s="128"/>
      <c r="G4" s="127"/>
      <c r="H4" s="128"/>
      <c r="I4" s="128"/>
      <c r="J4" s="128"/>
      <c r="K4" s="128"/>
      <c r="L4" s="127"/>
      <c r="M4" s="128"/>
      <c r="N4" s="128"/>
      <c r="O4" s="128"/>
      <c r="P4" s="161"/>
      <c r="Q4" s="269"/>
      <c r="R4" s="317"/>
      <c r="AA4" s="155"/>
    </row>
    <row r="5" spans="2:30" ht="15" customHeight="1" hidden="1" thickBot="1">
      <c r="B5" s="157"/>
      <c r="C5" s="156"/>
      <c r="D5" s="354"/>
      <c r="E5" s="354"/>
      <c r="F5" s="354"/>
      <c r="G5" s="354" t="s">
        <v>2</v>
      </c>
      <c r="H5" s="354"/>
      <c r="I5" s="354"/>
      <c r="J5" s="354"/>
      <c r="K5" s="354"/>
      <c r="L5" s="354" t="s">
        <v>2</v>
      </c>
      <c r="M5" s="354"/>
      <c r="N5" s="354"/>
      <c r="O5" s="354"/>
      <c r="P5" s="267" t="s">
        <v>2</v>
      </c>
      <c r="Q5" s="267"/>
      <c r="R5" s="267"/>
      <c r="S5" s="354"/>
      <c r="T5" s="301"/>
      <c r="U5" s="301"/>
      <c r="AA5" s="155"/>
      <c r="AB5" s="354"/>
      <c r="AC5" s="354"/>
      <c r="AD5" s="354"/>
    </row>
    <row r="6" spans="2:30" ht="15" customHeight="1">
      <c r="B6" s="160"/>
      <c r="C6" s="159"/>
      <c r="D6" s="158"/>
      <c r="E6" s="158"/>
      <c r="F6" s="158"/>
      <c r="G6" s="158">
        <v>2009</v>
      </c>
      <c r="H6" s="158"/>
      <c r="I6" s="158"/>
      <c r="J6" s="158"/>
      <c r="K6" s="158"/>
      <c r="L6" s="158">
        <v>2010</v>
      </c>
      <c r="M6" s="158"/>
      <c r="N6" s="158"/>
      <c r="O6" s="328"/>
      <c r="P6" s="350">
        <v>2011</v>
      </c>
      <c r="Q6" s="303"/>
      <c r="R6" s="267"/>
      <c r="S6" s="266"/>
      <c r="T6" s="299"/>
      <c r="U6" s="299"/>
      <c r="AA6" s="155"/>
      <c r="AB6" s="266"/>
      <c r="AC6" s="266"/>
      <c r="AD6" s="266"/>
    </row>
    <row r="7" spans="2:30" ht="15" customHeight="1" thickBot="1">
      <c r="B7" s="154"/>
      <c r="C7" s="153"/>
      <c r="D7" s="152"/>
      <c r="E7" s="152"/>
      <c r="F7" s="152"/>
      <c r="G7" s="152" t="s">
        <v>51</v>
      </c>
      <c r="H7" s="152"/>
      <c r="I7" s="152"/>
      <c r="J7" s="152"/>
      <c r="K7" s="152"/>
      <c r="L7" s="152" t="s">
        <v>51</v>
      </c>
      <c r="M7" s="152"/>
      <c r="N7" s="152"/>
      <c r="O7" s="343"/>
      <c r="P7" s="344" t="s">
        <v>51</v>
      </c>
      <c r="Q7" s="344"/>
      <c r="R7" s="316"/>
      <c r="S7" s="298"/>
      <c r="T7" s="297"/>
      <c r="U7" s="297"/>
      <c r="V7" s="144"/>
      <c r="W7" s="144"/>
      <c r="X7" s="144"/>
      <c r="Y7" s="144"/>
      <c r="Z7" s="144"/>
      <c r="AA7" s="143"/>
      <c r="AB7" s="298"/>
      <c r="AC7" s="298"/>
      <c r="AD7" s="298"/>
    </row>
    <row r="8" spans="1:30" ht="6" customHeight="1">
      <c r="A8" s="150"/>
      <c r="B8" s="226"/>
      <c r="C8" s="225"/>
      <c r="D8" s="225"/>
      <c r="E8" s="225"/>
      <c r="F8" s="225"/>
      <c r="G8" s="224"/>
      <c r="H8" s="225"/>
      <c r="I8" s="225"/>
      <c r="J8" s="225"/>
      <c r="K8" s="225"/>
      <c r="L8" s="195"/>
      <c r="M8" s="156"/>
      <c r="N8" s="156"/>
      <c r="O8" s="351"/>
      <c r="P8" s="342"/>
      <c r="Q8" s="342"/>
      <c r="R8" s="232"/>
      <c r="S8" s="233"/>
      <c r="T8" s="296"/>
      <c r="U8" s="296"/>
      <c r="V8" s="144"/>
      <c r="W8" s="144"/>
      <c r="X8" s="144"/>
      <c r="Y8" s="144"/>
      <c r="Z8" s="144"/>
      <c r="AA8" s="143"/>
      <c r="AB8" s="233"/>
      <c r="AC8" s="233"/>
      <c r="AD8" s="233"/>
    </row>
    <row r="9" spans="1:30" s="377" customFormat="1" ht="39.75" customHeight="1">
      <c r="A9" s="380"/>
      <c r="B9" s="410" t="s">
        <v>12</v>
      </c>
      <c r="C9" s="475" t="s">
        <v>64</v>
      </c>
      <c r="D9" s="474"/>
      <c r="E9" s="474"/>
      <c r="F9" s="474"/>
      <c r="G9" s="362">
        <v>187631020.04690158</v>
      </c>
      <c r="H9" s="473"/>
      <c r="I9" s="473"/>
      <c r="J9" s="473"/>
      <c r="K9" s="473"/>
      <c r="L9" s="362">
        <v>508</v>
      </c>
      <c r="M9" s="472"/>
      <c r="N9" s="472"/>
      <c r="O9" s="471"/>
      <c r="P9" s="365">
        <v>0</v>
      </c>
      <c r="Q9" s="365"/>
      <c r="R9" s="356"/>
      <c r="S9" s="412"/>
      <c r="T9" s="411"/>
      <c r="U9" s="411"/>
      <c r="V9" s="415" t="s">
        <v>58</v>
      </c>
      <c r="W9" s="379"/>
      <c r="X9" s="383"/>
      <c r="Y9" s="379"/>
      <c r="Z9" s="379"/>
      <c r="AA9" s="414" t="s">
        <v>58</v>
      </c>
      <c r="AB9" s="412"/>
      <c r="AC9" s="412"/>
      <c r="AD9" s="412"/>
    </row>
    <row r="10" spans="1:30" s="377" customFormat="1" ht="3" customHeight="1">
      <c r="A10" s="389"/>
      <c r="B10" s="410"/>
      <c r="C10" s="474"/>
      <c r="D10" s="474"/>
      <c r="E10" s="474"/>
      <c r="F10" s="474"/>
      <c r="G10" s="362"/>
      <c r="H10" s="473"/>
      <c r="I10" s="473"/>
      <c r="J10" s="473"/>
      <c r="K10" s="473"/>
      <c r="L10" s="357"/>
      <c r="M10" s="472"/>
      <c r="N10" s="472"/>
      <c r="O10" s="471"/>
      <c r="P10" s="365"/>
      <c r="Q10" s="365"/>
      <c r="R10" s="356"/>
      <c r="S10" s="412"/>
      <c r="T10" s="411"/>
      <c r="U10" s="411"/>
      <c r="V10" s="387"/>
      <c r="W10" s="379"/>
      <c r="X10" s="383"/>
      <c r="Y10" s="379"/>
      <c r="Z10" s="379"/>
      <c r="AA10" s="378"/>
      <c r="AB10" s="412"/>
      <c r="AC10" s="412"/>
      <c r="AD10" s="412"/>
    </row>
    <row r="11" spans="1:30" s="377" customFormat="1" ht="19.5" customHeight="1">
      <c r="A11" s="389"/>
      <c r="B11" s="392"/>
      <c r="C11" s="362" t="s">
        <v>204</v>
      </c>
      <c r="D11" s="470"/>
      <c r="E11" s="470"/>
      <c r="F11" s="470"/>
      <c r="G11" s="362">
        <v>188726224.374288</v>
      </c>
      <c r="H11" s="427"/>
      <c r="I11" s="427"/>
      <c r="J11" s="427"/>
      <c r="K11" s="469"/>
      <c r="L11" s="375">
        <v>508</v>
      </c>
      <c r="M11" s="468"/>
      <c r="N11" s="467"/>
      <c r="O11" s="466"/>
      <c r="P11" s="372">
        <v>0</v>
      </c>
      <c r="Q11" s="465"/>
      <c r="R11" s="356"/>
      <c r="S11" s="426">
        <v>-28000000</v>
      </c>
      <c r="T11" s="425"/>
      <c r="U11" s="425"/>
      <c r="V11" s="387" t="s">
        <v>55</v>
      </c>
      <c r="W11" s="379" t="s">
        <v>56</v>
      </c>
      <c r="X11" s="383" t="s">
        <v>179</v>
      </c>
      <c r="Y11" s="379" t="s">
        <v>115</v>
      </c>
      <c r="Z11" s="379" t="s">
        <v>116</v>
      </c>
      <c r="AA11" s="378" t="s">
        <v>57</v>
      </c>
      <c r="AB11" s="426">
        <v>216726224.374288</v>
      </c>
      <c r="AC11" s="426">
        <v>508</v>
      </c>
      <c r="AD11" s="426">
        <v>0</v>
      </c>
    </row>
    <row r="12" spans="1:30" s="377" customFormat="1" ht="19.5" customHeight="1" hidden="1">
      <c r="A12" s="389"/>
      <c r="B12" s="389"/>
      <c r="C12" s="460" t="s">
        <v>203</v>
      </c>
      <c r="D12" s="386"/>
      <c r="E12" s="386"/>
      <c r="F12" s="386"/>
      <c r="G12" s="362">
        <v>0.190000534057617</v>
      </c>
      <c r="H12" s="386"/>
      <c r="I12" s="386"/>
      <c r="J12" s="386"/>
      <c r="K12" s="464"/>
      <c r="L12" s="362">
        <v>0</v>
      </c>
      <c r="M12" s="463"/>
      <c r="N12" s="462"/>
      <c r="O12" s="461"/>
      <c r="P12" s="365">
        <v>0</v>
      </c>
      <c r="Q12" s="458"/>
      <c r="R12" s="356"/>
      <c r="S12" s="412"/>
      <c r="T12" s="411"/>
      <c r="U12" s="411"/>
      <c r="V12" s="387" t="s">
        <v>55</v>
      </c>
      <c r="W12" s="379" t="s">
        <v>121</v>
      </c>
      <c r="X12" s="393" t="s">
        <v>202</v>
      </c>
      <c r="Y12" s="379" t="s">
        <v>115</v>
      </c>
      <c r="Z12" s="379" t="s">
        <v>116</v>
      </c>
      <c r="AA12" s="378" t="s">
        <v>57</v>
      </c>
      <c r="AB12" s="412">
        <v>0.190000534057617</v>
      </c>
      <c r="AC12" s="426">
        <v>0</v>
      </c>
      <c r="AD12" s="426">
        <v>0</v>
      </c>
    </row>
    <row r="13" spans="1:30" s="377" customFormat="1" ht="19.5" customHeight="1" hidden="1">
      <c r="A13" s="389" t="s">
        <v>84</v>
      </c>
      <c r="B13" s="389"/>
      <c r="C13" s="362" t="s">
        <v>201</v>
      </c>
      <c r="D13" s="362"/>
      <c r="E13" s="362"/>
      <c r="F13" s="362"/>
      <c r="G13" s="362">
        <v>0</v>
      </c>
      <c r="H13" s="362"/>
      <c r="I13" s="362"/>
      <c r="J13" s="362"/>
      <c r="K13" s="391"/>
      <c r="L13" s="362">
        <v>0</v>
      </c>
      <c r="M13" s="459"/>
      <c r="N13" s="357"/>
      <c r="O13" s="366"/>
      <c r="P13" s="365">
        <v>0</v>
      </c>
      <c r="Q13" s="458"/>
      <c r="R13" s="356"/>
      <c r="S13" s="412"/>
      <c r="T13" s="411"/>
      <c r="U13" s="411"/>
      <c r="V13" s="387" t="s">
        <v>55</v>
      </c>
      <c r="W13" s="379" t="s">
        <v>154</v>
      </c>
      <c r="X13" s="383" t="s">
        <v>188</v>
      </c>
      <c r="Y13" s="379" t="s">
        <v>115</v>
      </c>
      <c r="Z13" s="379" t="s">
        <v>116</v>
      </c>
      <c r="AA13" s="378" t="s">
        <v>57</v>
      </c>
      <c r="AB13" s="412">
        <v>0</v>
      </c>
      <c r="AC13" s="426">
        <v>0</v>
      </c>
      <c r="AD13" s="426">
        <v>0</v>
      </c>
    </row>
    <row r="14" spans="1:30" s="377" customFormat="1" ht="19.5" customHeight="1" hidden="1">
      <c r="A14" s="389" t="s">
        <v>84</v>
      </c>
      <c r="B14" s="389"/>
      <c r="C14" s="362" t="s">
        <v>200</v>
      </c>
      <c r="D14" s="362"/>
      <c r="E14" s="362"/>
      <c r="F14" s="362"/>
      <c r="G14" s="362">
        <v>0</v>
      </c>
      <c r="H14" s="362"/>
      <c r="I14" s="362"/>
      <c r="J14" s="362"/>
      <c r="K14" s="391"/>
      <c r="L14" s="362">
        <v>0</v>
      </c>
      <c r="M14" s="459"/>
      <c r="N14" s="357"/>
      <c r="O14" s="366"/>
      <c r="P14" s="365">
        <v>0</v>
      </c>
      <c r="Q14" s="458"/>
      <c r="R14" s="356"/>
      <c r="S14" s="412"/>
      <c r="T14" s="411"/>
      <c r="U14" s="411"/>
      <c r="V14" s="415" t="s">
        <v>66</v>
      </c>
      <c r="W14" s="379"/>
      <c r="X14" s="383"/>
      <c r="Y14" s="379"/>
      <c r="Z14" s="379"/>
      <c r="AA14" s="414" t="s">
        <v>66</v>
      </c>
      <c r="AB14" s="412"/>
      <c r="AC14" s="412"/>
      <c r="AD14" s="412"/>
    </row>
    <row r="15" spans="1:30" s="377" customFormat="1" ht="19.5" customHeight="1" hidden="1">
      <c r="A15" s="389"/>
      <c r="B15" s="389"/>
      <c r="C15" s="460" t="s">
        <v>199</v>
      </c>
      <c r="D15" s="362"/>
      <c r="E15" s="362"/>
      <c r="F15" s="362"/>
      <c r="G15" s="362">
        <v>-1095204.51738694</v>
      </c>
      <c r="H15" s="362"/>
      <c r="I15" s="362"/>
      <c r="J15" s="362"/>
      <c r="K15" s="391"/>
      <c r="L15" s="362">
        <v>0</v>
      </c>
      <c r="M15" s="459"/>
      <c r="N15" s="357"/>
      <c r="O15" s="366"/>
      <c r="P15" s="365">
        <v>0</v>
      </c>
      <c r="Q15" s="458"/>
      <c r="R15" s="356"/>
      <c r="S15" s="412"/>
      <c r="T15" s="411"/>
      <c r="U15" s="411"/>
      <c r="V15" s="387" t="s">
        <v>55</v>
      </c>
      <c r="W15" s="379" t="s">
        <v>121</v>
      </c>
      <c r="X15" s="383" t="s">
        <v>122</v>
      </c>
      <c r="Y15" s="379" t="s">
        <v>115</v>
      </c>
      <c r="Z15" s="379" t="s">
        <v>116</v>
      </c>
      <c r="AA15" s="378" t="s">
        <v>57</v>
      </c>
      <c r="AB15" s="412">
        <v>-1095204.51738694</v>
      </c>
      <c r="AC15" s="426">
        <v>0</v>
      </c>
      <c r="AD15" s="426">
        <v>0</v>
      </c>
    </row>
    <row r="16" spans="1:30" s="377" customFormat="1" ht="5.25" customHeight="1">
      <c r="A16" s="389"/>
      <c r="B16" s="408"/>
      <c r="C16" s="362"/>
      <c r="D16" s="362"/>
      <c r="E16" s="362"/>
      <c r="F16" s="362"/>
      <c r="G16" s="362"/>
      <c r="H16" s="362"/>
      <c r="I16" s="362"/>
      <c r="J16" s="362"/>
      <c r="K16" s="384"/>
      <c r="L16" s="364"/>
      <c r="M16" s="457"/>
      <c r="N16" s="357"/>
      <c r="O16" s="361"/>
      <c r="P16" s="360"/>
      <c r="Q16" s="456"/>
      <c r="R16" s="356"/>
      <c r="S16" s="426"/>
      <c r="T16" s="425"/>
      <c r="U16" s="425"/>
      <c r="V16" s="387"/>
      <c r="W16" s="379"/>
      <c r="X16" s="383"/>
      <c r="Y16" s="379"/>
      <c r="Z16" s="379"/>
      <c r="AA16" s="378"/>
      <c r="AB16" s="426"/>
      <c r="AC16" s="426"/>
      <c r="AD16" s="426"/>
    </row>
    <row r="17" spans="1:30" s="377" customFormat="1" ht="57.75" customHeight="1">
      <c r="A17" s="389"/>
      <c r="B17" s="408"/>
      <c r="C17" s="455" t="s">
        <v>198</v>
      </c>
      <c r="D17" s="416"/>
      <c r="E17" s="416"/>
      <c r="F17" s="416"/>
      <c r="G17" s="416"/>
      <c r="H17" s="416"/>
      <c r="I17" s="416"/>
      <c r="J17" s="416"/>
      <c r="K17" s="416"/>
      <c r="L17" s="454"/>
      <c r="M17" s="359"/>
      <c r="N17" s="359"/>
      <c r="O17" s="419"/>
      <c r="P17" s="453"/>
      <c r="Q17" s="453"/>
      <c r="R17" s="452"/>
      <c r="S17" s="412"/>
      <c r="T17" s="411"/>
      <c r="U17" s="411"/>
      <c r="V17" s="379"/>
      <c r="W17" s="379"/>
      <c r="X17" s="383"/>
      <c r="Y17" s="379"/>
      <c r="Z17" s="379"/>
      <c r="AA17" s="378"/>
      <c r="AB17" s="412"/>
      <c r="AC17" s="412"/>
      <c r="AD17" s="412"/>
    </row>
    <row r="18" spans="1:30" s="377" customFormat="1" ht="19.5" customHeight="1">
      <c r="A18" s="389"/>
      <c r="B18" s="408"/>
      <c r="C18" s="416"/>
      <c r="D18" s="416"/>
      <c r="E18" s="416"/>
      <c r="F18" s="416"/>
      <c r="G18" s="416"/>
      <c r="H18" s="416"/>
      <c r="I18" s="416"/>
      <c r="J18" s="416"/>
      <c r="K18" s="416"/>
      <c r="L18" s="454"/>
      <c r="M18" s="359"/>
      <c r="N18" s="359"/>
      <c r="O18" s="419"/>
      <c r="P18" s="453"/>
      <c r="Q18" s="453"/>
      <c r="R18" s="452"/>
      <c r="S18" s="412"/>
      <c r="T18" s="411"/>
      <c r="U18" s="411"/>
      <c r="V18" s="379"/>
      <c r="W18" s="379"/>
      <c r="X18" s="383"/>
      <c r="Y18" s="379"/>
      <c r="Z18" s="379"/>
      <c r="AA18" s="378"/>
      <c r="AB18" s="412"/>
      <c r="AC18" s="412"/>
      <c r="AD18" s="412"/>
    </row>
    <row r="19" spans="1:30" s="377" customFormat="1" ht="19.5" customHeight="1" thickBot="1">
      <c r="A19" s="389"/>
      <c r="B19" s="398"/>
      <c r="C19" s="407"/>
      <c r="D19" s="407"/>
      <c r="E19" s="407"/>
      <c r="F19" s="407"/>
      <c r="G19" s="406"/>
      <c r="H19" s="407"/>
      <c r="I19" s="407"/>
      <c r="J19" s="407"/>
      <c r="K19" s="407"/>
      <c r="L19" s="406"/>
      <c r="M19" s="451"/>
      <c r="N19" s="451"/>
      <c r="O19" s="450"/>
      <c r="P19" s="449"/>
      <c r="Q19" s="365"/>
      <c r="R19" s="356"/>
      <c r="S19" s="412"/>
      <c r="T19" s="411"/>
      <c r="U19" s="411"/>
      <c r="V19" s="379"/>
      <c r="W19" s="379"/>
      <c r="X19" s="383"/>
      <c r="Y19" s="379"/>
      <c r="Z19" s="379"/>
      <c r="AA19" s="378"/>
      <c r="AB19" s="412"/>
      <c r="AC19" s="412"/>
      <c r="AD19" s="412"/>
    </row>
    <row r="20" spans="1:30" s="377" customFormat="1" ht="19.5" customHeight="1" thickBot="1">
      <c r="A20" s="389"/>
      <c r="B20" s="380"/>
      <c r="C20" s="382"/>
      <c r="D20" s="382"/>
      <c r="E20" s="382"/>
      <c r="F20" s="382"/>
      <c r="G20" s="416"/>
      <c r="H20" s="428"/>
      <c r="I20" s="428"/>
      <c r="J20" s="428"/>
      <c r="K20" s="428"/>
      <c r="L20" s="416"/>
      <c r="M20" s="428"/>
      <c r="N20" s="428"/>
      <c r="O20" s="428"/>
      <c r="P20" s="385"/>
      <c r="Q20" s="358"/>
      <c r="R20" s="358"/>
      <c r="S20" s="412"/>
      <c r="T20" s="411"/>
      <c r="U20" s="411"/>
      <c r="V20" s="379"/>
      <c r="W20" s="379"/>
      <c r="X20" s="379"/>
      <c r="Y20" s="379"/>
      <c r="Z20" s="379"/>
      <c r="AA20" s="378"/>
      <c r="AB20" s="412"/>
      <c r="AC20" s="412"/>
      <c r="AD20" s="412"/>
    </row>
    <row r="21" spans="1:30" s="377" customFormat="1" ht="19.5" customHeight="1">
      <c r="A21" s="389"/>
      <c r="B21" s="405" t="s">
        <v>76</v>
      </c>
      <c r="C21" s="404"/>
      <c r="D21" s="404"/>
      <c r="E21" s="404"/>
      <c r="F21" s="404"/>
      <c r="G21" s="388"/>
      <c r="H21" s="448"/>
      <c r="I21" s="448"/>
      <c r="J21" s="448"/>
      <c r="K21" s="448"/>
      <c r="L21" s="388"/>
      <c r="M21" s="448"/>
      <c r="N21" s="448"/>
      <c r="O21" s="448"/>
      <c r="P21" s="447"/>
      <c r="Q21" s="357"/>
      <c r="R21" s="357"/>
      <c r="S21" s="412"/>
      <c r="T21" s="411"/>
      <c r="U21" s="411"/>
      <c r="AA21" s="378"/>
      <c r="AB21" s="412"/>
      <c r="AC21" s="412"/>
      <c r="AD21" s="412"/>
    </row>
    <row r="22" spans="1:30" s="377" customFormat="1" ht="14.25">
      <c r="A22" s="389"/>
      <c r="B22" s="403" t="s">
        <v>78</v>
      </c>
      <c r="C22" s="400" t="s">
        <v>77</v>
      </c>
      <c r="D22" s="400"/>
      <c r="E22" s="400"/>
      <c r="F22" s="400"/>
      <c r="G22" s="446"/>
      <c r="H22" s="445"/>
      <c r="I22" s="445"/>
      <c r="J22" s="445"/>
      <c r="K22" s="445"/>
      <c r="L22" s="446"/>
      <c r="M22" s="445"/>
      <c r="N22" s="445"/>
      <c r="O22" s="445"/>
      <c r="P22" s="444"/>
      <c r="Q22" s="443"/>
      <c r="R22" s="443"/>
      <c r="S22" s="412"/>
      <c r="T22" s="411"/>
      <c r="U22" s="411"/>
      <c r="AA22" s="378"/>
      <c r="AB22" s="412"/>
      <c r="AC22" s="412"/>
      <c r="AD22" s="412"/>
    </row>
    <row r="23" spans="1:30" s="377" customFormat="1" ht="14.25">
      <c r="A23" s="389"/>
      <c r="B23" s="401" t="s">
        <v>79</v>
      </c>
      <c r="C23" s="402"/>
      <c r="D23" s="402"/>
      <c r="E23" s="402"/>
      <c r="F23" s="402"/>
      <c r="G23" s="362"/>
      <c r="H23" s="417"/>
      <c r="I23" s="417"/>
      <c r="J23" s="417"/>
      <c r="K23" s="417"/>
      <c r="L23" s="362"/>
      <c r="M23" s="417"/>
      <c r="N23" s="417"/>
      <c r="O23" s="417"/>
      <c r="P23" s="436"/>
      <c r="Q23" s="357"/>
      <c r="R23" s="357"/>
      <c r="S23" s="412"/>
      <c r="T23" s="411"/>
      <c r="U23" s="411"/>
      <c r="AA23" s="378"/>
      <c r="AB23" s="412"/>
      <c r="AC23" s="412"/>
      <c r="AD23" s="412"/>
    </row>
    <row r="24" spans="1:30" s="377" customFormat="1" ht="14.25">
      <c r="A24" s="389"/>
      <c r="B24" s="442" t="s">
        <v>79</v>
      </c>
      <c r="C24" s="441"/>
      <c r="D24" s="441"/>
      <c r="E24" s="441"/>
      <c r="F24" s="441"/>
      <c r="G24" s="440"/>
      <c r="H24" s="439"/>
      <c r="I24" s="439"/>
      <c r="J24" s="439"/>
      <c r="K24" s="439"/>
      <c r="L24" s="440"/>
      <c r="M24" s="439"/>
      <c r="N24" s="439"/>
      <c r="O24" s="439"/>
      <c r="P24" s="438"/>
      <c r="Q24" s="437"/>
      <c r="R24" s="437"/>
      <c r="S24" s="412"/>
      <c r="T24" s="411"/>
      <c r="U24" s="411"/>
      <c r="V24" s="379"/>
      <c r="W24" s="379"/>
      <c r="X24" s="383"/>
      <c r="Y24" s="379"/>
      <c r="Z24" s="379"/>
      <c r="AA24" s="378"/>
      <c r="AB24" s="412"/>
      <c r="AC24" s="412"/>
      <c r="AD24" s="412"/>
    </row>
    <row r="25" spans="1:30" s="377" customFormat="1" ht="14.25">
      <c r="A25" s="389"/>
      <c r="B25" s="401"/>
      <c r="C25" s="402"/>
      <c r="D25" s="402"/>
      <c r="E25" s="402"/>
      <c r="F25" s="402"/>
      <c r="G25" s="362"/>
      <c r="H25" s="417"/>
      <c r="I25" s="417"/>
      <c r="J25" s="417"/>
      <c r="K25" s="417"/>
      <c r="L25" s="362"/>
      <c r="M25" s="417"/>
      <c r="N25" s="417"/>
      <c r="O25" s="417"/>
      <c r="P25" s="436"/>
      <c r="Q25" s="357"/>
      <c r="R25" s="357"/>
      <c r="S25" s="412"/>
      <c r="T25" s="411"/>
      <c r="U25" s="411"/>
      <c r="AA25" s="378"/>
      <c r="AB25" s="412"/>
      <c r="AC25" s="412"/>
      <c r="AD25" s="412"/>
    </row>
    <row r="26" spans="1:30" s="377" customFormat="1" ht="15" thickBot="1">
      <c r="A26" s="389"/>
      <c r="B26" s="435"/>
      <c r="C26" s="399" t="s">
        <v>81</v>
      </c>
      <c r="D26" s="399"/>
      <c r="E26" s="399"/>
      <c r="F26" s="399"/>
      <c r="G26" s="434">
        <v>0</v>
      </c>
      <c r="H26" s="433"/>
      <c r="I26" s="433"/>
      <c r="J26" s="433"/>
      <c r="K26" s="433"/>
      <c r="L26" s="434">
        <v>0</v>
      </c>
      <c r="M26" s="433"/>
      <c r="N26" s="433"/>
      <c r="O26" s="433"/>
      <c r="P26" s="432">
        <v>0</v>
      </c>
      <c r="Q26" s="357"/>
      <c r="R26" s="357"/>
      <c r="S26" s="412"/>
      <c r="T26" s="411"/>
      <c r="U26" s="411"/>
      <c r="AA26" s="378"/>
      <c r="AB26" s="412"/>
      <c r="AC26" s="412"/>
      <c r="AD26" s="412"/>
    </row>
    <row r="27" spans="1:30" s="377" customFormat="1" ht="15">
      <c r="A27" s="380"/>
      <c r="B27" s="394"/>
      <c r="C27" s="397"/>
      <c r="D27" s="397"/>
      <c r="E27" s="397"/>
      <c r="F27" s="397"/>
      <c r="G27" s="362"/>
      <c r="H27" s="431"/>
      <c r="I27" s="431"/>
      <c r="J27" s="431"/>
      <c r="K27" s="431"/>
      <c r="L27" s="362"/>
      <c r="M27" s="431"/>
      <c r="N27" s="431"/>
      <c r="O27" s="431"/>
      <c r="P27" s="362"/>
      <c r="Q27" s="357"/>
      <c r="R27" s="357"/>
      <c r="S27" s="412"/>
      <c r="T27" s="411"/>
      <c r="U27" s="411"/>
      <c r="AA27" s="378"/>
      <c r="AB27" s="412"/>
      <c r="AC27" s="412"/>
      <c r="AD27" s="412"/>
    </row>
    <row r="28" spans="1:30" s="377" customFormat="1" ht="15">
      <c r="A28" s="380"/>
      <c r="B28" s="396" t="s">
        <v>82</v>
      </c>
      <c r="C28" s="382"/>
      <c r="D28" s="382"/>
      <c r="E28" s="382"/>
      <c r="F28" s="382"/>
      <c r="G28" s="416"/>
      <c r="H28" s="428"/>
      <c r="I28" s="428"/>
      <c r="J28" s="428"/>
      <c r="K28" s="428"/>
      <c r="L28" s="416"/>
      <c r="M28" s="428"/>
      <c r="N28" s="428"/>
      <c r="O28" s="428"/>
      <c r="P28" s="416"/>
      <c r="Q28" s="359"/>
      <c r="R28" s="359"/>
      <c r="S28" s="412"/>
      <c r="T28" s="411"/>
      <c r="U28" s="411"/>
      <c r="V28" s="379"/>
      <c r="W28" s="379"/>
      <c r="X28" s="379"/>
      <c r="Y28" s="379"/>
      <c r="Z28" s="379"/>
      <c r="AA28" s="378"/>
      <c r="AB28" s="412"/>
      <c r="AC28" s="412"/>
      <c r="AD28" s="412"/>
    </row>
    <row r="29" spans="1:30" s="377" customFormat="1" ht="15">
      <c r="A29" s="380"/>
      <c r="B29" s="380"/>
      <c r="C29" s="382"/>
      <c r="D29" s="382"/>
      <c r="E29" s="382"/>
      <c r="F29" s="382"/>
      <c r="G29" s="416"/>
      <c r="H29" s="428"/>
      <c r="I29" s="428"/>
      <c r="J29" s="428"/>
      <c r="K29" s="428"/>
      <c r="L29" s="416"/>
      <c r="M29" s="428"/>
      <c r="N29" s="428"/>
      <c r="O29" s="428"/>
      <c r="P29" s="416"/>
      <c r="Q29" s="359"/>
      <c r="R29" s="359"/>
      <c r="S29" s="412"/>
      <c r="T29" s="411"/>
      <c r="U29" s="411"/>
      <c r="V29" s="379"/>
      <c r="W29" s="379"/>
      <c r="X29" s="379"/>
      <c r="Y29" s="379"/>
      <c r="Z29" s="379"/>
      <c r="AA29" s="378"/>
      <c r="AB29" s="412"/>
      <c r="AC29" s="412"/>
      <c r="AD29" s="412"/>
    </row>
    <row r="30" spans="1:30" s="377" customFormat="1" ht="15">
      <c r="A30" s="380"/>
      <c r="B30" s="396" t="s">
        <v>82</v>
      </c>
      <c r="C30" s="382"/>
      <c r="D30" s="381"/>
      <c r="E30" s="381"/>
      <c r="F30" s="381"/>
      <c r="G30" s="362"/>
      <c r="H30" s="362"/>
      <c r="I30" s="362"/>
      <c r="J30" s="362"/>
      <c r="K30" s="362"/>
      <c r="L30" s="362"/>
      <c r="M30" s="416"/>
      <c r="N30" s="416"/>
      <c r="O30" s="416"/>
      <c r="P30" s="416"/>
      <c r="Q30" s="359"/>
      <c r="R30" s="359"/>
      <c r="S30" s="412"/>
      <c r="T30" s="411"/>
      <c r="U30" s="411"/>
      <c r="V30" s="378"/>
      <c r="AB30" s="412"/>
      <c r="AC30" s="412"/>
      <c r="AD30" s="412"/>
    </row>
    <row r="31" spans="1:30" s="377" customFormat="1" ht="15">
      <c r="A31" s="380"/>
      <c r="B31" s="385" t="s">
        <v>197</v>
      </c>
      <c r="C31" s="382"/>
      <c r="D31" s="381">
        <v>0</v>
      </c>
      <c r="E31" s="381"/>
      <c r="F31" s="381"/>
      <c r="G31" s="418">
        <v>0</v>
      </c>
      <c r="H31" s="362"/>
      <c r="I31" s="362"/>
      <c r="J31" s="362"/>
      <c r="K31" s="362"/>
      <c r="L31" s="418">
        <v>0</v>
      </c>
      <c r="M31" s="416"/>
      <c r="N31" s="416"/>
      <c r="O31" s="416"/>
      <c r="P31" s="418">
        <v>0</v>
      </c>
      <c r="Q31" s="357"/>
      <c r="R31" s="357"/>
      <c r="S31" s="412"/>
      <c r="T31" s="411"/>
      <c r="U31" s="411"/>
      <c r="V31" s="378"/>
      <c r="AB31" s="412"/>
      <c r="AC31" s="412"/>
      <c r="AD31" s="412"/>
    </row>
    <row r="32" spans="1:30" s="377" customFormat="1" ht="15" customHeight="1">
      <c r="A32" s="380"/>
      <c r="B32" s="380"/>
      <c r="C32" s="395" t="s">
        <v>145</v>
      </c>
      <c r="D32" s="381"/>
      <c r="E32" s="381"/>
      <c r="F32" s="381"/>
      <c r="G32" s="371">
        <v>0</v>
      </c>
      <c r="H32" s="362"/>
      <c r="I32" s="362"/>
      <c r="J32" s="362"/>
      <c r="K32" s="362"/>
      <c r="L32" s="371">
        <v>0</v>
      </c>
      <c r="M32" s="362"/>
      <c r="N32" s="362"/>
      <c r="O32" s="362"/>
      <c r="P32" s="371">
        <v>0</v>
      </c>
      <c r="Q32" s="357"/>
      <c r="R32" s="357"/>
      <c r="S32" s="412"/>
      <c r="T32" s="411"/>
      <c r="U32" s="411"/>
      <c r="V32" s="387" t="s">
        <v>55</v>
      </c>
      <c r="W32" s="379" t="s">
        <v>196</v>
      </c>
      <c r="X32" s="383" t="s">
        <v>188</v>
      </c>
      <c r="Y32" s="379" t="s">
        <v>115</v>
      </c>
      <c r="Z32" s="379" t="s">
        <v>116</v>
      </c>
      <c r="AA32" s="378" t="s">
        <v>57</v>
      </c>
      <c r="AB32" s="412">
        <v>0</v>
      </c>
      <c r="AC32" s="426">
        <v>0</v>
      </c>
      <c r="AD32" s="426">
        <v>0</v>
      </c>
    </row>
    <row r="33" spans="1:30" s="377" customFormat="1" ht="15" customHeight="1">
      <c r="A33" s="380"/>
      <c r="B33" s="380"/>
      <c r="C33" s="395" t="s">
        <v>145</v>
      </c>
      <c r="D33" s="381"/>
      <c r="E33" s="381"/>
      <c r="F33" s="381"/>
      <c r="G33" s="430">
        <v>0</v>
      </c>
      <c r="H33" s="362"/>
      <c r="I33" s="362"/>
      <c r="J33" s="362"/>
      <c r="K33" s="362"/>
      <c r="L33" s="430">
        <v>0</v>
      </c>
      <c r="M33" s="362"/>
      <c r="N33" s="362"/>
      <c r="O33" s="362"/>
      <c r="P33" s="430">
        <v>0</v>
      </c>
      <c r="Q33" s="357"/>
      <c r="R33" s="357"/>
      <c r="S33" s="412"/>
      <c r="T33" s="411"/>
      <c r="U33" s="411"/>
      <c r="V33" s="387" t="s">
        <v>55</v>
      </c>
      <c r="W33" s="379" t="s">
        <v>195</v>
      </c>
      <c r="X33" s="383" t="s">
        <v>188</v>
      </c>
      <c r="Y33" s="379" t="s">
        <v>115</v>
      </c>
      <c r="Z33" s="379" t="s">
        <v>116</v>
      </c>
      <c r="AA33" s="378" t="s">
        <v>57</v>
      </c>
      <c r="AB33" s="412">
        <v>0</v>
      </c>
      <c r="AC33" s="426">
        <v>0</v>
      </c>
      <c r="AD33" s="426">
        <v>0</v>
      </c>
    </row>
    <row r="34" spans="1:30" s="377" customFormat="1" ht="15" customHeight="1">
      <c r="A34" s="380"/>
      <c r="B34" s="380"/>
      <c r="C34" s="395" t="s">
        <v>145</v>
      </c>
      <c r="D34" s="381"/>
      <c r="E34" s="381"/>
      <c r="F34" s="381"/>
      <c r="G34" s="430">
        <v>0</v>
      </c>
      <c r="H34" s="362"/>
      <c r="I34" s="362"/>
      <c r="J34" s="362"/>
      <c r="K34" s="362"/>
      <c r="L34" s="430">
        <v>0</v>
      </c>
      <c r="M34" s="362"/>
      <c r="N34" s="362"/>
      <c r="O34" s="362"/>
      <c r="P34" s="430">
        <v>0</v>
      </c>
      <c r="Q34" s="357"/>
      <c r="R34" s="357"/>
      <c r="S34" s="412"/>
      <c r="T34" s="411"/>
      <c r="U34" s="411"/>
      <c r="V34" s="387" t="s">
        <v>55</v>
      </c>
      <c r="W34" s="379" t="s">
        <v>194</v>
      </c>
      <c r="X34" s="383" t="s">
        <v>188</v>
      </c>
      <c r="Y34" s="379" t="s">
        <v>115</v>
      </c>
      <c r="Z34" s="379" t="s">
        <v>116</v>
      </c>
      <c r="AA34" s="378" t="s">
        <v>57</v>
      </c>
      <c r="AB34" s="412">
        <v>0</v>
      </c>
      <c r="AC34" s="426">
        <v>0</v>
      </c>
      <c r="AD34" s="426">
        <v>0</v>
      </c>
    </row>
    <row r="35" spans="1:30" s="377" customFormat="1" ht="15" customHeight="1">
      <c r="A35" s="380"/>
      <c r="B35" s="380"/>
      <c r="C35" s="395" t="s">
        <v>145</v>
      </c>
      <c r="D35" s="390"/>
      <c r="E35" s="390"/>
      <c r="F35" s="390"/>
      <c r="G35" s="430">
        <v>0</v>
      </c>
      <c r="H35" s="362"/>
      <c r="I35" s="362"/>
      <c r="J35" s="362"/>
      <c r="K35" s="362"/>
      <c r="L35" s="430">
        <v>0</v>
      </c>
      <c r="M35" s="362"/>
      <c r="N35" s="362"/>
      <c r="O35" s="362"/>
      <c r="P35" s="430">
        <v>0</v>
      </c>
      <c r="Q35" s="357"/>
      <c r="R35" s="357"/>
      <c r="S35" s="412"/>
      <c r="T35" s="411"/>
      <c r="U35" s="411"/>
      <c r="V35" s="387" t="s">
        <v>55</v>
      </c>
      <c r="W35" s="379" t="s">
        <v>193</v>
      </c>
      <c r="X35" s="383" t="s">
        <v>188</v>
      </c>
      <c r="Y35" s="379" t="s">
        <v>115</v>
      </c>
      <c r="Z35" s="379" t="s">
        <v>116</v>
      </c>
      <c r="AA35" s="378" t="s">
        <v>57</v>
      </c>
      <c r="AB35" s="412">
        <v>0</v>
      </c>
      <c r="AC35" s="426">
        <v>0</v>
      </c>
      <c r="AD35" s="426">
        <v>0</v>
      </c>
    </row>
    <row r="36" spans="1:30" s="377" customFormat="1" ht="15" customHeight="1">
      <c r="A36" s="380"/>
      <c r="B36" s="380"/>
      <c r="C36" s="395" t="s">
        <v>145</v>
      </c>
      <c r="D36" s="390"/>
      <c r="E36" s="390"/>
      <c r="F36" s="390"/>
      <c r="G36" s="430">
        <v>0</v>
      </c>
      <c r="H36" s="362"/>
      <c r="I36" s="362"/>
      <c r="J36" s="362"/>
      <c r="K36" s="362"/>
      <c r="L36" s="430">
        <v>0</v>
      </c>
      <c r="M36" s="362"/>
      <c r="N36" s="362"/>
      <c r="O36" s="362"/>
      <c r="P36" s="430">
        <v>0</v>
      </c>
      <c r="Q36" s="357"/>
      <c r="R36" s="357"/>
      <c r="S36" s="412"/>
      <c r="T36" s="411"/>
      <c r="U36" s="411"/>
      <c r="V36" s="387" t="s">
        <v>55</v>
      </c>
      <c r="W36" s="379" t="s">
        <v>192</v>
      </c>
      <c r="X36" s="383" t="s">
        <v>188</v>
      </c>
      <c r="Y36" s="379" t="s">
        <v>115</v>
      </c>
      <c r="Z36" s="379" t="s">
        <v>116</v>
      </c>
      <c r="AA36" s="378" t="s">
        <v>57</v>
      </c>
      <c r="AB36" s="412">
        <v>0</v>
      </c>
      <c r="AC36" s="426">
        <v>0</v>
      </c>
      <c r="AD36" s="426">
        <v>0</v>
      </c>
    </row>
    <row r="37" spans="1:30" s="377" customFormat="1" ht="15" customHeight="1">
      <c r="A37" s="380"/>
      <c r="B37" s="380"/>
      <c r="C37" s="395" t="s">
        <v>145</v>
      </c>
      <c r="D37" s="390"/>
      <c r="E37" s="390"/>
      <c r="F37" s="390"/>
      <c r="G37" s="430">
        <v>0</v>
      </c>
      <c r="H37" s="362"/>
      <c r="I37" s="362"/>
      <c r="J37" s="362"/>
      <c r="K37" s="362"/>
      <c r="L37" s="430">
        <v>0</v>
      </c>
      <c r="M37" s="362"/>
      <c r="N37" s="362"/>
      <c r="O37" s="362"/>
      <c r="P37" s="430">
        <v>0</v>
      </c>
      <c r="Q37" s="357"/>
      <c r="R37" s="357"/>
      <c r="S37" s="412"/>
      <c r="T37" s="411"/>
      <c r="U37" s="411"/>
      <c r="V37" s="387" t="s">
        <v>55</v>
      </c>
      <c r="W37" s="379" t="s">
        <v>191</v>
      </c>
      <c r="X37" s="383" t="s">
        <v>188</v>
      </c>
      <c r="Y37" s="379" t="s">
        <v>115</v>
      </c>
      <c r="Z37" s="379" t="s">
        <v>116</v>
      </c>
      <c r="AA37" s="378" t="s">
        <v>57</v>
      </c>
      <c r="AB37" s="412">
        <v>0</v>
      </c>
      <c r="AC37" s="426">
        <v>0</v>
      </c>
      <c r="AD37" s="426">
        <v>0</v>
      </c>
    </row>
    <row r="38" spans="1:30" s="377" customFormat="1" ht="15" customHeight="1">
      <c r="A38" s="380"/>
      <c r="B38" s="380"/>
      <c r="C38" s="395" t="s">
        <v>145</v>
      </c>
      <c r="D38" s="390"/>
      <c r="E38" s="390"/>
      <c r="F38" s="390"/>
      <c r="G38" s="430">
        <v>0</v>
      </c>
      <c r="H38" s="362"/>
      <c r="I38" s="362"/>
      <c r="J38" s="362"/>
      <c r="K38" s="362"/>
      <c r="L38" s="430">
        <v>0</v>
      </c>
      <c r="M38" s="362"/>
      <c r="N38" s="362"/>
      <c r="O38" s="362"/>
      <c r="P38" s="430">
        <v>0</v>
      </c>
      <c r="Q38" s="357"/>
      <c r="R38" s="357"/>
      <c r="S38" s="412"/>
      <c r="T38" s="411"/>
      <c r="U38" s="411"/>
      <c r="V38" s="387" t="s">
        <v>55</v>
      </c>
      <c r="W38" s="379" t="s">
        <v>190</v>
      </c>
      <c r="X38" s="383" t="s">
        <v>188</v>
      </c>
      <c r="Y38" s="379" t="s">
        <v>115</v>
      </c>
      <c r="Z38" s="379" t="s">
        <v>116</v>
      </c>
      <c r="AA38" s="378" t="s">
        <v>57</v>
      </c>
      <c r="AB38" s="412">
        <v>0</v>
      </c>
      <c r="AC38" s="426">
        <v>0</v>
      </c>
      <c r="AD38" s="426">
        <v>0</v>
      </c>
    </row>
    <row r="39" spans="1:30" s="377" customFormat="1" ht="15" customHeight="1">
      <c r="A39" s="380"/>
      <c r="B39" s="380"/>
      <c r="C39" s="395" t="s">
        <v>145</v>
      </c>
      <c r="D39" s="382"/>
      <c r="E39" s="382"/>
      <c r="F39" s="382"/>
      <c r="G39" s="430">
        <v>0</v>
      </c>
      <c r="H39" s="362"/>
      <c r="I39" s="362"/>
      <c r="J39" s="362"/>
      <c r="K39" s="362"/>
      <c r="L39" s="430">
        <v>0</v>
      </c>
      <c r="M39" s="362"/>
      <c r="N39" s="362"/>
      <c r="O39" s="362"/>
      <c r="P39" s="430">
        <v>0</v>
      </c>
      <c r="Q39" s="357"/>
      <c r="R39" s="357"/>
      <c r="S39" s="412"/>
      <c r="T39" s="411"/>
      <c r="U39" s="411"/>
      <c r="V39" s="387" t="s">
        <v>55</v>
      </c>
      <c r="W39" s="379" t="s">
        <v>189</v>
      </c>
      <c r="X39" s="383" t="s">
        <v>188</v>
      </c>
      <c r="Y39" s="379" t="s">
        <v>115</v>
      </c>
      <c r="Z39" s="379" t="s">
        <v>116</v>
      </c>
      <c r="AA39" s="378" t="s">
        <v>57</v>
      </c>
      <c r="AB39" s="412">
        <v>0</v>
      </c>
      <c r="AC39" s="426">
        <v>0</v>
      </c>
      <c r="AD39" s="426">
        <v>0</v>
      </c>
    </row>
    <row r="40" spans="1:30" s="377" customFormat="1" ht="15" customHeight="1">
      <c r="A40" s="380"/>
      <c r="B40" s="380"/>
      <c r="C40" s="395" t="s">
        <v>145</v>
      </c>
      <c r="D40" s="382"/>
      <c r="E40" s="382"/>
      <c r="F40" s="382"/>
      <c r="G40" s="370">
        <v>0</v>
      </c>
      <c r="H40" s="362"/>
      <c r="I40" s="362"/>
      <c r="J40" s="362"/>
      <c r="K40" s="362"/>
      <c r="L40" s="370">
        <v>0</v>
      </c>
      <c r="M40" s="362"/>
      <c r="N40" s="362"/>
      <c r="O40" s="362"/>
      <c r="P40" s="370">
        <v>0</v>
      </c>
      <c r="Q40" s="357"/>
      <c r="R40" s="357"/>
      <c r="S40" s="412"/>
      <c r="T40" s="411"/>
      <c r="U40" s="411"/>
      <c r="V40" s="387" t="s">
        <v>55</v>
      </c>
      <c r="W40" s="379" t="s">
        <v>83</v>
      </c>
      <c r="X40" s="383" t="s">
        <v>188</v>
      </c>
      <c r="Y40" s="379" t="s">
        <v>115</v>
      </c>
      <c r="Z40" s="379" t="s">
        <v>116</v>
      </c>
      <c r="AA40" s="378" t="s">
        <v>57</v>
      </c>
      <c r="AB40" s="412">
        <v>0</v>
      </c>
      <c r="AC40" s="426">
        <v>0</v>
      </c>
      <c r="AD40" s="426">
        <v>0</v>
      </c>
    </row>
    <row r="41" spans="1:30" s="377" customFormat="1" ht="15" customHeight="1">
      <c r="A41" s="380"/>
      <c r="B41" s="380"/>
      <c r="C41" s="395"/>
      <c r="D41" s="382"/>
      <c r="E41" s="382"/>
      <c r="F41" s="382"/>
      <c r="G41" s="362"/>
      <c r="H41" s="362"/>
      <c r="I41" s="362"/>
      <c r="J41" s="362"/>
      <c r="K41" s="362"/>
      <c r="L41" s="362"/>
      <c r="M41" s="362"/>
      <c r="N41" s="362"/>
      <c r="O41" s="362"/>
      <c r="P41" s="362"/>
      <c r="Q41" s="357"/>
      <c r="R41" s="357"/>
      <c r="S41" s="412"/>
      <c r="T41" s="411"/>
      <c r="U41" s="411"/>
      <c r="V41" s="379"/>
      <c r="W41" s="379"/>
      <c r="X41" s="379"/>
      <c r="Y41" s="379"/>
      <c r="Z41" s="379"/>
      <c r="AA41" s="378"/>
      <c r="AB41" s="412"/>
      <c r="AC41" s="412"/>
      <c r="AD41" s="412"/>
    </row>
    <row r="42" spans="1:30" s="377" customFormat="1" ht="15" customHeight="1">
      <c r="A42" s="380"/>
      <c r="B42" s="380"/>
      <c r="C42" s="382"/>
      <c r="D42" s="382"/>
      <c r="E42" s="382"/>
      <c r="F42" s="382"/>
      <c r="G42" s="416"/>
      <c r="H42" s="428"/>
      <c r="I42" s="428"/>
      <c r="J42" s="428"/>
      <c r="K42" s="428"/>
      <c r="L42" s="416"/>
      <c r="M42" s="428"/>
      <c r="N42" s="428"/>
      <c r="O42" s="428"/>
      <c r="P42" s="416"/>
      <c r="Q42" s="359"/>
      <c r="R42" s="359"/>
      <c r="S42" s="412"/>
      <c r="T42" s="411"/>
      <c r="U42" s="411"/>
      <c r="V42" s="379"/>
      <c r="W42" s="379"/>
      <c r="X42" s="379"/>
      <c r="Y42" s="379"/>
      <c r="Z42" s="379"/>
      <c r="AA42" s="378"/>
      <c r="AB42" s="412"/>
      <c r="AC42" s="412"/>
      <c r="AD42" s="412"/>
    </row>
    <row r="43" spans="1:30" s="377" customFormat="1" ht="15" customHeight="1">
      <c r="A43" s="380"/>
      <c r="B43" s="380"/>
      <c r="C43" s="382"/>
      <c r="D43" s="382"/>
      <c r="E43" s="382"/>
      <c r="F43" s="382"/>
      <c r="G43" s="416"/>
      <c r="H43" s="428"/>
      <c r="I43" s="428"/>
      <c r="J43" s="428"/>
      <c r="K43" s="428"/>
      <c r="L43" s="416"/>
      <c r="M43" s="428"/>
      <c r="N43" s="428"/>
      <c r="O43" s="428"/>
      <c r="P43" s="416"/>
      <c r="Q43" s="359"/>
      <c r="R43" s="359"/>
      <c r="S43" s="412"/>
      <c r="T43" s="411"/>
      <c r="U43" s="411"/>
      <c r="V43" s="379"/>
      <c r="W43" s="379"/>
      <c r="X43" s="379"/>
      <c r="Y43" s="379"/>
      <c r="Z43" s="379"/>
      <c r="AA43" s="378"/>
      <c r="AB43" s="412"/>
      <c r="AC43" s="412"/>
      <c r="AD43" s="412"/>
    </row>
    <row r="44" spans="1:30" s="377" customFormat="1" ht="98.25" customHeight="1">
      <c r="A44" s="380"/>
      <c r="B44" s="380"/>
      <c r="C44" s="429"/>
      <c r="D44" s="382"/>
      <c r="E44" s="382"/>
      <c r="F44" s="382"/>
      <c r="G44" s="416"/>
      <c r="H44" s="428"/>
      <c r="I44" s="428"/>
      <c r="J44" s="428"/>
      <c r="K44" s="428"/>
      <c r="L44" s="416"/>
      <c r="M44" s="428"/>
      <c r="N44" s="428"/>
      <c r="O44" s="428"/>
      <c r="P44" s="416"/>
      <c r="Q44" s="359"/>
      <c r="R44" s="359"/>
      <c r="S44" s="412"/>
      <c r="T44" s="411"/>
      <c r="U44" s="411"/>
      <c r="V44" s="379"/>
      <c r="W44" s="379"/>
      <c r="X44" s="379"/>
      <c r="Y44" s="379"/>
      <c r="Z44" s="379"/>
      <c r="AA44" s="378"/>
      <c r="AB44" s="412"/>
      <c r="AC44" s="412"/>
      <c r="AD44" s="412"/>
    </row>
    <row r="45" spans="7:30" ht="15" customHeight="1">
      <c r="G45" s="312"/>
      <c r="H45" s="178"/>
      <c r="I45" s="178"/>
      <c r="J45" s="178"/>
      <c r="K45" s="178"/>
      <c r="L45" s="312"/>
      <c r="M45" s="178"/>
      <c r="N45" s="178"/>
      <c r="O45" s="178"/>
      <c r="P45" s="312"/>
      <c r="Q45" s="311"/>
      <c r="R45" s="311"/>
      <c r="S45" s="275"/>
      <c r="T45" s="315"/>
      <c r="U45" s="315"/>
      <c r="V45" s="126"/>
      <c r="W45" s="126"/>
      <c r="X45" s="126"/>
      <c r="Y45" s="126"/>
      <c r="Z45" s="126"/>
      <c r="AA45" s="166"/>
      <c r="AB45" s="275"/>
      <c r="AC45" s="275"/>
      <c r="AD45" s="275"/>
    </row>
    <row r="46" spans="7:30" ht="15" customHeight="1">
      <c r="G46" s="312"/>
      <c r="H46" s="178"/>
      <c r="I46" s="178"/>
      <c r="J46" s="178"/>
      <c r="K46" s="178"/>
      <c r="L46" s="312"/>
      <c r="M46" s="178"/>
      <c r="N46" s="178"/>
      <c r="O46" s="178"/>
      <c r="P46" s="312"/>
      <c r="Q46" s="311"/>
      <c r="R46" s="311"/>
      <c r="S46" s="227"/>
      <c r="T46" s="314"/>
      <c r="U46" s="314"/>
      <c r="V46" s="126"/>
      <c r="W46" s="126"/>
      <c r="X46" s="126"/>
      <c r="Y46" s="126"/>
      <c r="Z46" s="126"/>
      <c r="AA46" s="166"/>
      <c r="AB46" s="227"/>
      <c r="AC46" s="227"/>
      <c r="AD46" s="227"/>
    </row>
    <row r="47" spans="7:30" ht="15" customHeight="1">
      <c r="G47" s="312"/>
      <c r="H47" s="178"/>
      <c r="I47" s="178"/>
      <c r="J47" s="178"/>
      <c r="K47" s="178"/>
      <c r="L47" s="312"/>
      <c r="M47" s="178"/>
      <c r="N47" s="178"/>
      <c r="O47" s="178"/>
      <c r="P47" s="312"/>
      <c r="Q47" s="311"/>
      <c r="R47" s="311"/>
      <c r="S47" s="272"/>
      <c r="T47" s="306"/>
      <c r="U47" s="306"/>
      <c r="V47" s="126"/>
      <c r="W47" s="126"/>
      <c r="X47" s="126"/>
      <c r="Y47" s="126"/>
      <c r="Z47" s="126"/>
      <c r="AA47" s="166"/>
      <c r="AB47" s="272"/>
      <c r="AC47" s="272"/>
      <c r="AD47" s="272"/>
    </row>
    <row r="48" spans="7:30" ht="15" customHeight="1">
      <c r="G48" s="312"/>
      <c r="H48" s="178"/>
      <c r="I48" s="178"/>
      <c r="J48" s="178"/>
      <c r="K48" s="178"/>
      <c r="L48" s="312"/>
      <c r="M48" s="178"/>
      <c r="N48" s="178"/>
      <c r="O48" s="178"/>
      <c r="P48" s="312"/>
      <c r="Q48" s="311"/>
      <c r="R48" s="311"/>
      <c r="S48" s="272"/>
      <c r="T48" s="306"/>
      <c r="U48" s="306"/>
      <c r="V48" s="126"/>
      <c r="W48" s="126"/>
      <c r="X48" s="126"/>
      <c r="Y48" s="126"/>
      <c r="Z48" s="126"/>
      <c r="AA48" s="166"/>
      <c r="AB48" s="272"/>
      <c r="AC48" s="272"/>
      <c r="AD48" s="272"/>
    </row>
    <row r="49" spans="3:30" s="124" customFormat="1" ht="15" customHeight="1">
      <c r="C49" s="125"/>
      <c r="D49" s="125"/>
      <c r="E49" s="125"/>
      <c r="F49" s="125"/>
      <c r="G49" s="312"/>
      <c r="H49" s="178"/>
      <c r="I49" s="178"/>
      <c r="J49" s="178"/>
      <c r="K49" s="178"/>
      <c r="L49" s="312"/>
      <c r="M49" s="178"/>
      <c r="N49" s="178"/>
      <c r="O49" s="178"/>
      <c r="P49" s="312"/>
      <c r="Q49" s="311"/>
      <c r="R49" s="311"/>
      <c r="S49" s="169"/>
      <c r="T49" s="309"/>
      <c r="U49" s="309"/>
      <c r="V49" s="126"/>
      <c r="W49" s="126"/>
      <c r="X49" s="126"/>
      <c r="Y49" s="126"/>
      <c r="Z49" s="126"/>
      <c r="AA49" s="166"/>
      <c r="AB49" s="169"/>
      <c r="AC49" s="169"/>
      <c r="AD49" s="169"/>
    </row>
    <row r="50" spans="3:30" s="124" customFormat="1" ht="15" customHeight="1" hidden="1">
      <c r="C50" s="125"/>
      <c r="D50" s="125"/>
      <c r="E50" s="125"/>
      <c r="F50" s="125"/>
      <c r="G50" s="312"/>
      <c r="H50" s="178"/>
      <c r="I50" s="178"/>
      <c r="J50" s="178"/>
      <c r="K50" s="178"/>
      <c r="L50" s="312"/>
      <c r="M50" s="178"/>
      <c r="N50" s="178"/>
      <c r="O50" s="178"/>
      <c r="P50" s="312"/>
      <c r="Q50" s="311"/>
      <c r="R50" s="311"/>
      <c r="S50" s="170"/>
      <c r="T50" s="310"/>
      <c r="U50" s="310"/>
      <c r="V50" s="126"/>
      <c r="W50" s="126"/>
      <c r="X50" s="126"/>
      <c r="Y50" s="126"/>
      <c r="Z50" s="126"/>
      <c r="AA50" s="166"/>
      <c r="AB50" s="170"/>
      <c r="AC50" s="170"/>
      <c r="AD50" s="170"/>
    </row>
    <row r="51" spans="3:30" s="124" customFormat="1" ht="15">
      <c r="C51" s="125"/>
      <c r="D51" s="125"/>
      <c r="E51" s="125"/>
      <c r="F51" s="125"/>
      <c r="G51" s="312"/>
      <c r="H51" s="178"/>
      <c r="I51" s="178"/>
      <c r="J51" s="178"/>
      <c r="K51" s="178"/>
      <c r="L51" s="312"/>
      <c r="M51" s="178"/>
      <c r="N51" s="178"/>
      <c r="O51" s="178"/>
      <c r="P51" s="312"/>
      <c r="Q51" s="311"/>
      <c r="R51" s="311"/>
      <c r="S51" s="274"/>
      <c r="T51" s="313"/>
      <c r="U51" s="313"/>
      <c r="V51" s="126"/>
      <c r="W51" s="126"/>
      <c r="X51" s="126"/>
      <c r="Y51" s="126"/>
      <c r="Z51" s="126"/>
      <c r="AA51" s="166"/>
      <c r="AB51" s="274"/>
      <c r="AC51" s="274"/>
      <c r="AD51" s="274"/>
    </row>
    <row r="52" spans="3:30" s="124" customFormat="1" ht="15">
      <c r="C52" s="273"/>
      <c r="D52" s="125"/>
      <c r="E52" s="125"/>
      <c r="F52" s="125"/>
      <c r="G52" s="312"/>
      <c r="H52" s="178"/>
      <c r="I52" s="178"/>
      <c r="J52" s="178"/>
      <c r="K52" s="178"/>
      <c r="L52" s="312"/>
      <c r="M52" s="178"/>
      <c r="N52" s="178"/>
      <c r="O52" s="178"/>
      <c r="P52" s="312"/>
      <c r="Q52" s="311"/>
      <c r="R52" s="311"/>
      <c r="S52" s="170"/>
      <c r="T52" s="310"/>
      <c r="U52" s="310"/>
      <c r="V52" s="126"/>
      <c r="W52" s="126"/>
      <c r="X52" s="126"/>
      <c r="Y52" s="126"/>
      <c r="Z52" s="126"/>
      <c r="AA52" s="166"/>
      <c r="AB52" s="170"/>
      <c r="AC52" s="170"/>
      <c r="AD52" s="170"/>
    </row>
    <row r="53" spans="3:30" s="124" customFormat="1" ht="131.25" customHeight="1">
      <c r="C53" s="125"/>
      <c r="D53" s="125"/>
      <c r="E53" s="125"/>
      <c r="F53" s="125"/>
      <c r="G53" s="312"/>
      <c r="H53" s="178"/>
      <c r="I53" s="178"/>
      <c r="J53" s="178"/>
      <c r="K53" s="178"/>
      <c r="L53" s="312"/>
      <c r="M53" s="178"/>
      <c r="N53" s="178"/>
      <c r="O53" s="178"/>
      <c r="P53" s="312"/>
      <c r="Q53" s="311"/>
      <c r="R53" s="311"/>
      <c r="S53" s="170"/>
      <c r="T53" s="310"/>
      <c r="U53" s="310"/>
      <c r="V53" s="126"/>
      <c r="W53" s="126"/>
      <c r="X53" s="126"/>
      <c r="Y53" s="126"/>
      <c r="Z53" s="126"/>
      <c r="AA53" s="166"/>
      <c r="AB53" s="170"/>
      <c r="AC53" s="170"/>
      <c r="AD53" s="170"/>
    </row>
    <row r="54" spans="3:30" s="124" customFormat="1" ht="24.75" customHeight="1">
      <c r="C54" s="125"/>
      <c r="D54" s="125"/>
      <c r="E54" s="125"/>
      <c r="F54" s="125"/>
      <c r="G54" s="312"/>
      <c r="H54" s="178"/>
      <c r="I54" s="178"/>
      <c r="J54" s="178"/>
      <c r="K54" s="178"/>
      <c r="L54" s="312"/>
      <c r="M54" s="178"/>
      <c r="N54" s="178"/>
      <c r="O54" s="178"/>
      <c r="P54" s="312"/>
      <c r="Q54" s="311"/>
      <c r="R54" s="311"/>
      <c r="S54" s="170"/>
      <c r="T54" s="310"/>
      <c r="U54" s="310"/>
      <c r="V54" s="126"/>
      <c r="W54" s="126"/>
      <c r="X54" s="126"/>
      <c r="Y54" s="126"/>
      <c r="Z54" s="126"/>
      <c r="AA54" s="166"/>
      <c r="AB54" s="170"/>
      <c r="AC54" s="170"/>
      <c r="AD54" s="170"/>
    </row>
    <row r="55" spans="4:30" s="124" customFormat="1" ht="15">
      <c r="D55" s="125"/>
      <c r="E55" s="125"/>
      <c r="F55" s="125"/>
      <c r="G55" s="312"/>
      <c r="H55" s="178"/>
      <c r="I55" s="178"/>
      <c r="J55" s="178"/>
      <c r="K55" s="178"/>
      <c r="L55" s="312"/>
      <c r="M55" s="178"/>
      <c r="N55" s="178"/>
      <c r="O55" s="178"/>
      <c r="P55" s="312"/>
      <c r="Q55" s="311"/>
      <c r="R55" s="311"/>
      <c r="S55" s="170"/>
      <c r="T55" s="310"/>
      <c r="U55" s="310"/>
      <c r="V55" s="126"/>
      <c r="W55" s="126"/>
      <c r="X55" s="126"/>
      <c r="Y55" s="126"/>
      <c r="Z55" s="126"/>
      <c r="AA55" s="166"/>
      <c r="AB55" s="170"/>
      <c r="AC55" s="170"/>
      <c r="AD55" s="170"/>
    </row>
    <row r="56" spans="3:30" s="124" customFormat="1" ht="15">
      <c r="C56" s="125"/>
      <c r="D56" s="125"/>
      <c r="E56" s="125"/>
      <c r="F56" s="125"/>
      <c r="G56" s="312"/>
      <c r="H56" s="178"/>
      <c r="I56" s="178"/>
      <c r="J56" s="178"/>
      <c r="K56" s="178"/>
      <c r="L56" s="312"/>
      <c r="M56" s="178"/>
      <c r="N56" s="178"/>
      <c r="O56" s="178"/>
      <c r="P56" s="312"/>
      <c r="Q56" s="311"/>
      <c r="R56" s="311"/>
      <c r="S56" s="170"/>
      <c r="T56" s="310"/>
      <c r="U56" s="310"/>
      <c r="V56" s="126"/>
      <c r="W56" s="126"/>
      <c r="X56" s="126"/>
      <c r="Y56" s="126"/>
      <c r="Z56" s="126"/>
      <c r="AA56" s="166"/>
      <c r="AB56" s="170"/>
      <c r="AC56" s="170"/>
      <c r="AD56" s="170"/>
    </row>
    <row r="57" spans="3:30" s="124" customFormat="1" ht="15">
      <c r="C57" s="125"/>
      <c r="D57" s="125"/>
      <c r="E57" s="125"/>
      <c r="F57" s="125"/>
      <c r="G57" s="312"/>
      <c r="H57" s="178"/>
      <c r="I57" s="178"/>
      <c r="J57" s="178"/>
      <c r="K57" s="178"/>
      <c r="L57" s="312"/>
      <c r="M57" s="178"/>
      <c r="N57" s="178"/>
      <c r="O57" s="178"/>
      <c r="P57" s="312"/>
      <c r="Q57" s="311"/>
      <c r="R57" s="311"/>
      <c r="S57" s="170"/>
      <c r="T57" s="310"/>
      <c r="U57" s="310"/>
      <c r="V57" s="126"/>
      <c r="W57" s="126"/>
      <c r="X57" s="126"/>
      <c r="Y57" s="126"/>
      <c r="Z57" s="126"/>
      <c r="AA57" s="166"/>
      <c r="AB57" s="170"/>
      <c r="AC57" s="170"/>
      <c r="AD57" s="170"/>
    </row>
    <row r="58" spans="3:30" s="124" customFormat="1" ht="15">
      <c r="C58" s="125"/>
      <c r="D58" s="125"/>
      <c r="E58" s="125"/>
      <c r="F58" s="125"/>
      <c r="G58" s="33"/>
      <c r="H58" s="125"/>
      <c r="I58" s="125"/>
      <c r="J58" s="125"/>
      <c r="K58" s="125"/>
      <c r="L58" s="33"/>
      <c r="M58" s="125"/>
      <c r="N58" s="125"/>
      <c r="O58" s="125"/>
      <c r="P58" s="33"/>
      <c r="Q58" s="230"/>
      <c r="R58" s="230"/>
      <c r="S58" s="170"/>
      <c r="T58" s="310"/>
      <c r="U58" s="310"/>
      <c r="V58" s="126"/>
      <c r="W58" s="126"/>
      <c r="X58" s="126"/>
      <c r="Y58" s="126"/>
      <c r="Z58" s="126"/>
      <c r="AA58" s="166"/>
      <c r="AB58" s="170"/>
      <c r="AC58" s="170"/>
      <c r="AD58" s="170"/>
    </row>
    <row r="59" spans="3:30" s="124" customFormat="1" ht="15">
      <c r="C59" s="125"/>
      <c r="D59" s="125"/>
      <c r="E59" s="125"/>
      <c r="F59" s="125"/>
      <c r="G59" s="33"/>
      <c r="H59" s="125"/>
      <c r="I59" s="125"/>
      <c r="J59" s="125"/>
      <c r="K59" s="125"/>
      <c r="L59" s="33"/>
      <c r="M59" s="125"/>
      <c r="N59" s="125"/>
      <c r="O59" s="125"/>
      <c r="P59" s="33"/>
      <c r="Q59" s="230"/>
      <c r="R59" s="230"/>
      <c r="S59" s="170"/>
      <c r="T59" s="310"/>
      <c r="U59" s="310"/>
      <c r="V59" s="126"/>
      <c r="W59" s="126"/>
      <c r="X59" s="126"/>
      <c r="Y59" s="126"/>
      <c r="Z59" s="126"/>
      <c r="AA59" s="166"/>
      <c r="AB59" s="170"/>
      <c r="AC59" s="170"/>
      <c r="AD59" s="170"/>
    </row>
    <row r="60" spans="3:30" s="124" customFormat="1" ht="15">
      <c r="C60" s="125"/>
      <c r="D60" s="125"/>
      <c r="E60" s="125"/>
      <c r="F60" s="125"/>
      <c r="G60" s="33"/>
      <c r="H60" s="125"/>
      <c r="I60" s="125"/>
      <c r="J60" s="125"/>
      <c r="K60" s="125"/>
      <c r="L60" s="33"/>
      <c r="M60" s="125"/>
      <c r="N60" s="125"/>
      <c r="O60" s="125"/>
      <c r="P60" s="33"/>
      <c r="Q60" s="230"/>
      <c r="R60" s="230"/>
      <c r="S60" s="170"/>
      <c r="T60" s="310"/>
      <c r="U60" s="310"/>
      <c r="V60" s="126"/>
      <c r="W60" s="126"/>
      <c r="X60" s="126"/>
      <c r="Y60" s="126"/>
      <c r="Z60" s="126"/>
      <c r="AA60" s="166"/>
      <c r="AB60" s="170"/>
      <c r="AC60" s="170"/>
      <c r="AD60" s="170"/>
    </row>
    <row r="61" spans="3:30" s="124" customFormat="1" ht="15">
      <c r="C61" s="125"/>
      <c r="D61" s="125"/>
      <c r="E61" s="125"/>
      <c r="F61" s="125"/>
      <c r="G61" s="33"/>
      <c r="H61" s="125"/>
      <c r="I61" s="125"/>
      <c r="J61" s="125"/>
      <c r="K61" s="125"/>
      <c r="L61" s="33"/>
      <c r="M61" s="125"/>
      <c r="N61" s="125"/>
      <c r="O61" s="125"/>
      <c r="P61" s="33"/>
      <c r="Q61" s="230"/>
      <c r="R61" s="230"/>
      <c r="S61" s="170"/>
      <c r="T61" s="310"/>
      <c r="U61" s="310"/>
      <c r="V61" s="126"/>
      <c r="W61" s="126"/>
      <c r="X61" s="126"/>
      <c r="Y61" s="126"/>
      <c r="Z61" s="126"/>
      <c r="AA61" s="166"/>
      <c r="AB61" s="170"/>
      <c r="AC61" s="170"/>
      <c r="AD61" s="170"/>
    </row>
    <row r="62" spans="3:30" s="124" customFormat="1" ht="15">
      <c r="C62" s="125"/>
      <c r="D62" s="125"/>
      <c r="E62" s="125"/>
      <c r="F62" s="125"/>
      <c r="G62" s="33"/>
      <c r="H62" s="125"/>
      <c r="I62" s="125"/>
      <c r="J62" s="125"/>
      <c r="K62" s="125"/>
      <c r="L62" s="33"/>
      <c r="M62" s="125"/>
      <c r="N62" s="125"/>
      <c r="O62" s="125"/>
      <c r="P62" s="33"/>
      <c r="Q62" s="230"/>
      <c r="R62" s="230"/>
      <c r="S62" s="169"/>
      <c r="T62" s="309"/>
      <c r="U62" s="309"/>
      <c r="V62" s="126"/>
      <c r="W62" s="126"/>
      <c r="X62" s="126"/>
      <c r="Y62" s="126"/>
      <c r="Z62" s="126"/>
      <c r="AA62" s="166"/>
      <c r="AB62" s="169"/>
      <c r="AC62" s="169"/>
      <c r="AD62" s="169"/>
    </row>
    <row r="63" spans="3:30" s="124" customFormat="1" ht="15">
      <c r="C63" s="125"/>
      <c r="D63" s="125"/>
      <c r="E63" s="125"/>
      <c r="F63" s="125"/>
      <c r="G63" s="33"/>
      <c r="H63" s="125"/>
      <c r="I63" s="125"/>
      <c r="J63" s="125"/>
      <c r="K63" s="125"/>
      <c r="L63" s="33"/>
      <c r="M63" s="125"/>
      <c r="N63" s="125"/>
      <c r="O63" s="125"/>
      <c r="P63" s="33"/>
      <c r="Q63" s="230"/>
      <c r="R63" s="230"/>
      <c r="S63" s="133"/>
      <c r="T63" s="308"/>
      <c r="U63" s="308"/>
      <c r="V63" s="126"/>
      <c r="W63" s="126"/>
      <c r="X63" s="126"/>
      <c r="Y63" s="126"/>
      <c r="Z63" s="126"/>
      <c r="AA63" s="166"/>
      <c r="AB63" s="133"/>
      <c r="AC63" s="133"/>
      <c r="AD63" s="133"/>
    </row>
    <row r="64" spans="3:30" s="124" customFormat="1" ht="15">
      <c r="C64" s="125"/>
      <c r="D64" s="125"/>
      <c r="E64" s="125"/>
      <c r="F64" s="125"/>
      <c r="G64" s="33"/>
      <c r="H64" s="125"/>
      <c r="I64" s="125"/>
      <c r="J64" s="125"/>
      <c r="K64" s="125"/>
      <c r="L64" s="33"/>
      <c r="M64" s="125"/>
      <c r="N64" s="125"/>
      <c r="O64" s="125"/>
      <c r="P64" s="33"/>
      <c r="Q64" s="230"/>
      <c r="R64" s="230"/>
      <c r="S64" s="133"/>
      <c r="T64" s="308"/>
      <c r="U64" s="308"/>
      <c r="V64" s="126"/>
      <c r="W64" s="126"/>
      <c r="X64" s="126"/>
      <c r="Y64" s="126"/>
      <c r="Z64" s="126"/>
      <c r="AA64" s="166"/>
      <c r="AB64" s="133"/>
      <c r="AC64" s="133"/>
      <c r="AD64" s="133"/>
    </row>
    <row r="65" spans="19:30" s="124" customFormat="1" ht="15">
      <c r="S65" s="133"/>
      <c r="T65" s="308"/>
      <c r="U65" s="308"/>
      <c r="V65" s="126"/>
      <c r="W65" s="126"/>
      <c r="X65" s="126"/>
      <c r="Y65" s="126"/>
      <c r="Z65" s="126"/>
      <c r="AA65" s="166"/>
      <c r="AB65" s="133"/>
      <c r="AC65" s="133"/>
      <c r="AD65" s="133"/>
    </row>
    <row r="66" spans="19:30" s="124" customFormat="1" ht="15">
      <c r="S66" s="133"/>
      <c r="T66" s="308"/>
      <c r="U66" s="308"/>
      <c r="V66" s="126"/>
      <c r="W66" s="126"/>
      <c r="X66" s="126"/>
      <c r="Y66" s="126"/>
      <c r="Z66" s="126"/>
      <c r="AA66" s="166"/>
      <c r="AB66" s="133"/>
      <c r="AC66" s="133"/>
      <c r="AD66" s="133"/>
    </row>
    <row r="67" spans="19:30" s="124" customFormat="1" ht="15">
      <c r="S67" s="133"/>
      <c r="T67" s="308"/>
      <c r="U67" s="308"/>
      <c r="V67" s="126"/>
      <c r="W67" s="126"/>
      <c r="X67" s="126"/>
      <c r="Y67" s="126"/>
      <c r="Z67" s="126"/>
      <c r="AA67" s="166"/>
      <c r="AB67" s="133"/>
      <c r="AC67" s="133"/>
      <c r="AD67" s="133"/>
    </row>
    <row r="68" spans="19:30" s="124" customFormat="1" ht="15">
      <c r="S68" s="133"/>
      <c r="T68" s="308"/>
      <c r="U68" s="308"/>
      <c r="V68" s="126"/>
      <c r="W68" s="126"/>
      <c r="X68" s="126"/>
      <c r="Y68" s="126"/>
      <c r="Z68" s="126"/>
      <c r="AA68" s="166"/>
      <c r="AB68" s="133"/>
      <c r="AC68" s="133"/>
      <c r="AD68" s="133"/>
    </row>
    <row r="69" spans="19:30" s="124" customFormat="1" ht="15">
      <c r="S69" s="169"/>
      <c r="T69" s="309"/>
      <c r="U69" s="309"/>
      <c r="V69" s="126"/>
      <c r="W69" s="126"/>
      <c r="X69" s="126"/>
      <c r="Y69" s="126"/>
      <c r="Z69" s="126"/>
      <c r="AA69" s="166"/>
      <c r="AB69" s="169"/>
      <c r="AC69" s="169"/>
      <c r="AD69" s="169"/>
    </row>
    <row r="70" spans="19:30" s="124" customFormat="1" ht="15">
      <c r="S70" s="133"/>
      <c r="T70" s="308"/>
      <c r="U70" s="308"/>
      <c r="V70" s="126"/>
      <c r="W70" s="126"/>
      <c r="X70" s="126"/>
      <c r="Y70" s="126"/>
      <c r="Z70" s="126"/>
      <c r="AA70" s="166"/>
      <c r="AB70" s="133"/>
      <c r="AC70" s="133"/>
      <c r="AD70" s="133"/>
    </row>
    <row r="71" spans="19:30" s="124" customFormat="1" ht="15">
      <c r="S71" s="133"/>
      <c r="T71" s="308"/>
      <c r="U71" s="308"/>
      <c r="V71" s="126"/>
      <c r="W71" s="126"/>
      <c r="X71" s="126"/>
      <c r="Y71" s="126"/>
      <c r="Z71" s="126"/>
      <c r="AA71" s="166"/>
      <c r="AB71" s="133"/>
      <c r="AC71" s="133"/>
      <c r="AD71" s="133"/>
    </row>
    <row r="72" spans="19:30" s="124" customFormat="1" ht="15">
      <c r="S72" s="133"/>
      <c r="T72" s="308"/>
      <c r="U72" s="308"/>
      <c r="V72" s="126"/>
      <c r="W72" s="126"/>
      <c r="X72" s="126"/>
      <c r="Y72" s="126"/>
      <c r="Z72" s="126"/>
      <c r="AA72" s="166"/>
      <c r="AB72" s="133"/>
      <c r="AC72" s="133"/>
      <c r="AD72" s="133"/>
    </row>
    <row r="73" spans="19:30" s="124" customFormat="1" ht="15">
      <c r="S73" s="33"/>
      <c r="T73" s="295"/>
      <c r="U73" s="295"/>
      <c r="V73" s="126"/>
      <c r="W73" s="126"/>
      <c r="X73" s="126"/>
      <c r="Y73" s="126"/>
      <c r="Z73" s="126"/>
      <c r="AA73" s="166"/>
      <c r="AB73" s="33"/>
      <c r="AC73" s="33"/>
      <c r="AD73" s="33"/>
    </row>
    <row r="74" spans="19:30" s="124" customFormat="1" ht="15">
      <c r="S74" s="33"/>
      <c r="T74" s="295"/>
      <c r="U74" s="295"/>
      <c r="V74" s="126"/>
      <c r="W74" s="126"/>
      <c r="X74" s="126"/>
      <c r="Y74" s="126"/>
      <c r="Z74" s="126"/>
      <c r="AA74" s="166"/>
      <c r="AB74" s="33"/>
      <c r="AC74" s="33"/>
      <c r="AD74" s="33"/>
    </row>
    <row r="75" spans="19:30" s="124" customFormat="1" ht="15">
      <c r="S75" s="33"/>
      <c r="T75" s="295"/>
      <c r="U75" s="295"/>
      <c r="V75" s="126"/>
      <c r="W75" s="126"/>
      <c r="X75" s="126"/>
      <c r="Y75" s="126"/>
      <c r="Z75" s="126"/>
      <c r="AA75" s="166"/>
      <c r="AB75" s="33"/>
      <c r="AC75" s="33"/>
      <c r="AD75" s="33"/>
    </row>
    <row r="76" spans="19:30" s="124" customFormat="1" ht="15">
      <c r="S76" s="33"/>
      <c r="T76" s="295"/>
      <c r="U76" s="295"/>
      <c r="V76" s="126"/>
      <c r="W76" s="126"/>
      <c r="X76" s="126"/>
      <c r="Y76" s="126"/>
      <c r="Z76" s="126"/>
      <c r="AA76" s="166"/>
      <c r="AB76" s="33"/>
      <c r="AC76" s="33"/>
      <c r="AD76" s="33"/>
    </row>
    <row r="77" spans="19:30" s="124" customFormat="1" ht="15">
      <c r="S77" s="33"/>
      <c r="T77" s="295"/>
      <c r="U77" s="295"/>
      <c r="V77" s="126"/>
      <c r="W77" s="126"/>
      <c r="X77" s="126"/>
      <c r="Y77" s="126"/>
      <c r="Z77" s="126"/>
      <c r="AA77" s="166"/>
      <c r="AB77" s="33"/>
      <c r="AC77" s="33"/>
      <c r="AD77" s="33"/>
    </row>
    <row r="78" spans="19:30" s="124" customFormat="1" ht="15">
      <c r="S78" s="33"/>
      <c r="T78" s="295"/>
      <c r="U78" s="295"/>
      <c r="V78" s="126"/>
      <c r="W78" s="126"/>
      <c r="X78" s="126"/>
      <c r="Y78" s="126"/>
      <c r="Z78" s="126"/>
      <c r="AA78" s="166"/>
      <c r="AB78" s="33"/>
      <c r="AC78" s="33"/>
      <c r="AD78" s="33"/>
    </row>
    <row r="79" spans="19:30" s="124" customFormat="1" ht="15">
      <c r="S79" s="33"/>
      <c r="T79" s="295"/>
      <c r="U79" s="295"/>
      <c r="V79" s="126"/>
      <c r="W79" s="126"/>
      <c r="X79" s="126"/>
      <c r="Y79" s="126"/>
      <c r="Z79" s="126"/>
      <c r="AA79" s="166"/>
      <c r="AB79" s="33"/>
      <c r="AC79" s="33"/>
      <c r="AD79" s="33"/>
    </row>
    <row r="80" spans="19:30" s="124" customFormat="1" ht="15">
      <c r="S80" s="33"/>
      <c r="T80" s="295"/>
      <c r="U80" s="295"/>
      <c r="V80" s="126"/>
      <c r="W80" s="126"/>
      <c r="X80" s="126"/>
      <c r="Y80" s="126"/>
      <c r="Z80" s="126"/>
      <c r="AA80" s="166"/>
      <c r="AB80" s="33"/>
      <c r="AC80" s="33"/>
      <c r="AD80" s="33"/>
    </row>
    <row r="81" spans="19:30" s="124" customFormat="1" ht="15">
      <c r="S81" s="33"/>
      <c r="T81" s="295"/>
      <c r="U81" s="295"/>
      <c r="V81" s="126"/>
      <c r="W81" s="126"/>
      <c r="X81" s="126"/>
      <c r="Y81" s="126"/>
      <c r="Z81" s="126"/>
      <c r="AA81" s="166"/>
      <c r="AB81" s="33"/>
      <c r="AC81" s="33"/>
      <c r="AD81" s="33"/>
    </row>
    <row r="82" spans="19:30" s="124" customFormat="1" ht="14.25">
      <c r="S82" s="272"/>
      <c r="T82" s="306"/>
      <c r="U82" s="306"/>
      <c r="V82" s="126"/>
      <c r="W82" s="126"/>
      <c r="X82" s="126"/>
      <c r="Y82" s="126"/>
      <c r="Z82" s="126"/>
      <c r="AA82" s="166"/>
      <c r="AB82" s="272"/>
      <c r="AC82" s="272"/>
      <c r="AD82" s="272"/>
    </row>
    <row r="83" spans="19:30" s="124" customFormat="1" ht="15">
      <c r="S83" s="33"/>
      <c r="T83" s="295"/>
      <c r="U83" s="295"/>
      <c r="V83" s="126"/>
      <c r="W83" s="126"/>
      <c r="X83" s="126"/>
      <c r="Y83" s="126"/>
      <c r="Z83" s="126"/>
      <c r="AA83" s="166"/>
      <c r="AB83" s="33"/>
      <c r="AC83" s="33"/>
      <c r="AD83" s="33"/>
    </row>
    <row r="84" spans="19:30" s="124" customFormat="1" ht="15">
      <c r="S84" s="33"/>
      <c r="T84" s="295"/>
      <c r="U84" s="295"/>
      <c r="V84" s="126"/>
      <c r="W84" s="126"/>
      <c r="X84" s="126"/>
      <c r="Y84" s="126"/>
      <c r="Z84" s="126"/>
      <c r="AA84" s="166"/>
      <c r="AB84" s="33"/>
      <c r="AC84" s="33"/>
      <c r="AD84" s="33"/>
    </row>
    <row r="85" spans="19:30" s="124" customFormat="1" ht="15">
      <c r="S85" s="33"/>
      <c r="T85" s="295"/>
      <c r="U85" s="295"/>
      <c r="V85" s="126"/>
      <c r="W85" s="126"/>
      <c r="X85" s="126"/>
      <c r="Y85" s="126"/>
      <c r="Z85" s="126"/>
      <c r="AA85" s="166"/>
      <c r="AB85" s="33"/>
      <c r="AC85" s="33"/>
      <c r="AD85" s="33"/>
    </row>
    <row r="86" spans="19:30" s="124" customFormat="1" ht="15">
      <c r="S86" s="33"/>
      <c r="T86" s="295"/>
      <c r="U86" s="295"/>
      <c r="V86" s="126"/>
      <c r="W86" s="126"/>
      <c r="X86" s="126"/>
      <c r="Y86" s="126"/>
      <c r="Z86" s="126"/>
      <c r="AA86" s="166"/>
      <c r="AB86" s="33"/>
      <c r="AC86" s="33"/>
      <c r="AD86" s="33"/>
    </row>
    <row r="87" spans="19:30" s="124" customFormat="1" ht="15">
      <c r="S87" s="33"/>
      <c r="T87" s="295"/>
      <c r="U87" s="295"/>
      <c r="V87" s="126"/>
      <c r="W87" s="126"/>
      <c r="X87" s="126"/>
      <c r="Y87" s="126"/>
      <c r="Z87" s="126"/>
      <c r="AA87" s="166"/>
      <c r="AB87" s="33"/>
      <c r="AC87" s="33"/>
      <c r="AD87" s="33"/>
    </row>
    <row r="88" spans="19:30" s="124" customFormat="1" ht="14.25">
      <c r="S88" s="272"/>
      <c r="T88" s="306"/>
      <c r="U88" s="306"/>
      <c r="V88" s="126"/>
      <c r="W88" s="126"/>
      <c r="X88" s="126"/>
      <c r="Y88" s="126"/>
      <c r="Z88" s="126"/>
      <c r="AA88" s="166"/>
      <c r="AB88" s="272"/>
      <c r="AC88" s="272"/>
      <c r="AD88" s="272"/>
    </row>
    <row r="89" spans="19:30" s="124" customFormat="1" ht="14.25">
      <c r="S89" s="272"/>
      <c r="T89" s="306"/>
      <c r="U89" s="306"/>
      <c r="V89" s="126"/>
      <c r="W89" s="126"/>
      <c r="X89" s="126"/>
      <c r="Y89" s="126"/>
      <c r="Z89" s="126"/>
      <c r="AA89" s="166"/>
      <c r="AB89" s="272"/>
      <c r="AC89" s="272"/>
      <c r="AD89" s="272"/>
    </row>
    <row r="90" spans="19:30" s="124" customFormat="1" ht="14.25">
      <c r="S90" s="223"/>
      <c r="T90" s="307"/>
      <c r="U90" s="307"/>
      <c r="V90" s="126"/>
      <c r="W90" s="126"/>
      <c r="X90" s="126"/>
      <c r="Y90" s="126"/>
      <c r="Z90" s="126"/>
      <c r="AA90" s="166"/>
      <c r="AB90" s="223"/>
      <c r="AC90" s="223"/>
      <c r="AD90" s="223"/>
    </row>
    <row r="91" spans="19:30" s="124" customFormat="1" ht="14.25">
      <c r="S91" s="223"/>
      <c r="T91" s="307"/>
      <c r="U91" s="307"/>
      <c r="V91" s="126"/>
      <c r="W91" s="126"/>
      <c r="X91" s="126"/>
      <c r="Y91" s="126"/>
      <c r="Z91" s="126"/>
      <c r="AA91" s="166"/>
      <c r="AB91" s="223"/>
      <c r="AC91" s="223"/>
      <c r="AD91" s="223"/>
    </row>
    <row r="92" spans="19:30" s="124" customFormat="1" ht="14.25">
      <c r="S92" s="272"/>
      <c r="T92" s="306"/>
      <c r="U92" s="306"/>
      <c r="V92" s="126"/>
      <c r="W92" s="126"/>
      <c r="X92" s="126"/>
      <c r="Y92" s="126"/>
      <c r="Z92" s="126"/>
      <c r="AA92" s="166"/>
      <c r="AB92" s="272"/>
      <c r="AC92" s="272"/>
      <c r="AD92" s="272"/>
    </row>
    <row r="93" spans="19:30" s="124" customFormat="1" ht="14.25">
      <c r="S93" s="272"/>
      <c r="T93" s="306"/>
      <c r="U93" s="306"/>
      <c r="V93" s="126"/>
      <c r="W93" s="126"/>
      <c r="X93" s="126"/>
      <c r="Y93" s="126"/>
      <c r="Z93" s="126"/>
      <c r="AA93" s="166"/>
      <c r="AB93" s="272"/>
      <c r="AC93" s="272"/>
      <c r="AD93" s="272"/>
    </row>
    <row r="94" spans="19:30" s="124" customFormat="1" ht="14.25">
      <c r="S94" s="223"/>
      <c r="T94" s="307"/>
      <c r="U94" s="307"/>
      <c r="V94" s="126"/>
      <c r="W94" s="126"/>
      <c r="X94" s="126"/>
      <c r="Y94" s="126"/>
      <c r="Z94" s="126"/>
      <c r="AA94" s="166"/>
      <c r="AB94" s="223"/>
      <c r="AC94" s="223"/>
      <c r="AD94" s="223"/>
    </row>
    <row r="95" spans="19:30" s="124" customFormat="1" ht="14.25">
      <c r="S95" s="223"/>
      <c r="T95" s="307"/>
      <c r="U95" s="307"/>
      <c r="V95" s="126"/>
      <c r="W95" s="126"/>
      <c r="X95" s="126"/>
      <c r="Y95" s="126"/>
      <c r="Z95" s="126"/>
      <c r="AA95" s="166"/>
      <c r="AB95" s="223"/>
      <c r="AC95" s="223"/>
      <c r="AD95" s="223"/>
    </row>
    <row r="96" spans="19:30" s="124" customFormat="1" ht="14.25">
      <c r="S96" s="272"/>
      <c r="T96" s="306"/>
      <c r="U96" s="306"/>
      <c r="V96" s="126"/>
      <c r="W96" s="126"/>
      <c r="X96" s="126"/>
      <c r="Y96" s="126"/>
      <c r="Z96" s="126"/>
      <c r="AA96" s="166"/>
      <c r="AB96" s="272"/>
      <c r="AC96" s="272"/>
      <c r="AD96" s="272"/>
    </row>
    <row r="97" spans="19:30" s="124" customFormat="1" ht="15">
      <c r="S97" s="190"/>
      <c r="T97" s="305"/>
      <c r="U97" s="305"/>
      <c r="V97" s="126"/>
      <c r="W97" s="126"/>
      <c r="X97" s="126"/>
      <c r="Y97" s="126"/>
      <c r="Z97" s="126"/>
      <c r="AA97" s="166"/>
      <c r="AB97" s="190"/>
      <c r="AC97" s="190"/>
      <c r="AD97" s="190"/>
    </row>
    <row r="98" spans="19:30" s="124" customFormat="1" ht="15">
      <c r="S98" s="33"/>
      <c r="T98" s="295"/>
      <c r="U98" s="295"/>
      <c r="V98" s="126"/>
      <c r="W98" s="126"/>
      <c r="X98" s="126"/>
      <c r="Y98" s="126"/>
      <c r="Z98" s="126"/>
      <c r="AA98" s="166"/>
      <c r="AB98" s="33"/>
      <c r="AC98" s="33"/>
      <c r="AD98" s="33"/>
    </row>
    <row r="99" spans="19:30" s="124" customFormat="1" ht="15">
      <c r="S99" s="33"/>
      <c r="T99" s="295"/>
      <c r="U99" s="295"/>
      <c r="V99" s="126"/>
      <c r="W99" s="126"/>
      <c r="X99" s="126"/>
      <c r="Y99" s="126"/>
      <c r="Z99" s="126"/>
      <c r="AA99" s="166"/>
      <c r="AB99" s="33"/>
      <c r="AC99" s="33"/>
      <c r="AD99" s="33"/>
    </row>
    <row r="100" spans="19:30" s="124" customFormat="1" ht="15">
      <c r="S100" s="33"/>
      <c r="T100" s="295"/>
      <c r="U100" s="295"/>
      <c r="V100" s="126"/>
      <c r="W100" s="126"/>
      <c r="X100" s="126"/>
      <c r="Y100" s="126"/>
      <c r="Z100" s="126"/>
      <c r="AA100" s="166"/>
      <c r="AB100" s="33"/>
      <c r="AC100" s="33"/>
      <c r="AD100" s="33"/>
    </row>
    <row r="101" spans="19:30" s="124" customFormat="1" ht="15">
      <c r="S101" s="33"/>
      <c r="T101" s="295"/>
      <c r="U101" s="295"/>
      <c r="V101" s="126"/>
      <c r="W101" s="126"/>
      <c r="X101" s="126"/>
      <c r="Y101" s="126"/>
      <c r="Z101" s="126"/>
      <c r="AA101" s="166"/>
      <c r="AB101" s="33"/>
      <c r="AC101" s="33"/>
      <c r="AD101" s="33"/>
    </row>
    <row r="102" spans="19:30" s="124" customFormat="1" ht="15">
      <c r="S102" s="33"/>
      <c r="T102" s="295"/>
      <c r="U102" s="295"/>
      <c r="V102" s="126"/>
      <c r="W102" s="126"/>
      <c r="X102" s="126"/>
      <c r="Y102" s="126"/>
      <c r="Z102" s="126"/>
      <c r="AA102" s="166"/>
      <c r="AB102" s="33"/>
      <c r="AC102" s="33"/>
      <c r="AD102" s="33"/>
    </row>
    <row r="103" spans="19:30" s="124" customFormat="1" ht="15">
      <c r="S103" s="33"/>
      <c r="T103" s="295"/>
      <c r="U103" s="295"/>
      <c r="V103" s="126"/>
      <c r="W103" s="126"/>
      <c r="X103" s="126"/>
      <c r="Y103" s="126"/>
      <c r="Z103" s="126"/>
      <c r="AA103" s="166"/>
      <c r="AB103" s="33"/>
      <c r="AC103" s="33"/>
      <c r="AD103" s="33"/>
    </row>
    <row r="104" spans="19:30" s="124" customFormat="1" ht="15">
      <c r="S104" s="33"/>
      <c r="T104" s="295"/>
      <c r="U104" s="295"/>
      <c r="V104" s="126"/>
      <c r="W104" s="126"/>
      <c r="X104" s="126"/>
      <c r="Y104" s="126"/>
      <c r="Z104" s="126"/>
      <c r="AA104" s="166"/>
      <c r="AB104" s="33"/>
      <c r="AC104" s="33"/>
      <c r="AD104" s="33"/>
    </row>
    <row r="105" spans="19:30" s="124" customFormat="1" ht="15">
      <c r="S105" s="33"/>
      <c r="T105" s="295"/>
      <c r="U105" s="295"/>
      <c r="V105" s="126"/>
      <c r="W105" s="126"/>
      <c r="X105" s="126"/>
      <c r="Y105" s="126"/>
      <c r="Z105" s="126"/>
      <c r="AA105" s="166"/>
      <c r="AB105" s="33"/>
      <c r="AC105" s="33"/>
      <c r="AD105" s="33"/>
    </row>
    <row r="106" spans="19:30" s="124" customFormat="1" ht="15">
      <c r="S106" s="33"/>
      <c r="T106" s="295"/>
      <c r="U106" s="295"/>
      <c r="V106" s="126"/>
      <c r="W106" s="126"/>
      <c r="X106" s="126"/>
      <c r="Y106" s="126"/>
      <c r="Z106" s="126"/>
      <c r="AA106" s="166"/>
      <c r="AB106" s="33"/>
      <c r="AC106" s="33"/>
      <c r="AD106" s="33"/>
    </row>
    <row r="107" spans="19:30" s="124" customFormat="1" ht="15">
      <c r="S107" s="33"/>
      <c r="T107" s="295"/>
      <c r="U107" s="295"/>
      <c r="V107" s="126"/>
      <c r="W107" s="126"/>
      <c r="X107" s="126"/>
      <c r="Y107" s="126"/>
      <c r="Z107" s="126"/>
      <c r="AA107" s="166"/>
      <c r="AB107" s="33"/>
      <c r="AC107" s="33"/>
      <c r="AD107" s="33"/>
    </row>
    <row r="108" spans="19:30" s="124" customFormat="1" ht="15">
      <c r="S108" s="33"/>
      <c r="T108" s="295"/>
      <c r="U108" s="295"/>
      <c r="V108" s="126"/>
      <c r="W108" s="126"/>
      <c r="X108" s="126"/>
      <c r="Y108" s="126"/>
      <c r="Z108" s="126"/>
      <c r="AA108" s="126"/>
      <c r="AB108" s="33"/>
      <c r="AC108" s="33"/>
      <c r="AD108" s="33"/>
    </row>
    <row r="109" spans="19:30" s="124" customFormat="1" ht="15">
      <c r="S109" s="33"/>
      <c r="T109" s="295"/>
      <c r="U109" s="295"/>
      <c r="V109" s="126"/>
      <c r="W109" s="126"/>
      <c r="X109" s="126"/>
      <c r="Y109" s="126"/>
      <c r="Z109" s="126"/>
      <c r="AA109" s="126"/>
      <c r="AB109" s="33"/>
      <c r="AC109" s="33"/>
      <c r="AD109" s="33"/>
    </row>
    <row r="110" spans="19:30" s="124" customFormat="1" ht="15">
      <c r="S110" s="33"/>
      <c r="T110" s="295"/>
      <c r="U110" s="295"/>
      <c r="V110" s="126"/>
      <c r="W110" s="126"/>
      <c r="X110" s="126"/>
      <c r="Y110" s="126"/>
      <c r="Z110" s="126"/>
      <c r="AA110" s="126"/>
      <c r="AB110" s="33"/>
      <c r="AC110" s="33"/>
      <c r="AD110" s="33"/>
    </row>
    <row r="111" spans="19:30" s="124" customFormat="1" ht="15">
      <c r="S111" s="33"/>
      <c r="T111" s="295"/>
      <c r="U111" s="295"/>
      <c r="V111" s="126"/>
      <c r="W111" s="126"/>
      <c r="X111" s="126"/>
      <c r="Y111" s="126"/>
      <c r="Z111" s="126"/>
      <c r="AA111" s="126"/>
      <c r="AB111" s="33"/>
      <c r="AC111" s="33"/>
      <c r="AD111" s="33"/>
    </row>
    <row r="112" spans="19:30" s="124" customFormat="1" ht="15">
      <c r="S112" s="33"/>
      <c r="T112" s="295"/>
      <c r="U112" s="295"/>
      <c r="V112" s="126"/>
      <c r="W112" s="126"/>
      <c r="X112" s="126"/>
      <c r="Y112" s="126"/>
      <c r="Z112" s="126"/>
      <c r="AA112" s="126"/>
      <c r="AB112" s="33"/>
      <c r="AC112" s="33"/>
      <c r="AD112" s="33"/>
    </row>
    <row r="113" spans="22:27" s="124" customFormat="1" ht="12.75">
      <c r="V113" s="126"/>
      <c r="W113" s="126"/>
      <c r="X113" s="126"/>
      <c r="Y113" s="126"/>
      <c r="Z113" s="126"/>
      <c r="AA113" s="126"/>
    </row>
    <row r="114" spans="22:27" s="124" customFormat="1" ht="12.75">
      <c r="V114" s="126"/>
      <c r="W114" s="126"/>
      <c r="X114" s="126"/>
      <c r="Y114" s="126"/>
      <c r="Z114" s="126"/>
      <c r="AA114" s="126"/>
    </row>
    <row r="115" spans="22:27" s="124" customFormat="1" ht="12.75">
      <c r="V115" s="126"/>
      <c r="W115" s="126"/>
      <c r="X115" s="126"/>
      <c r="Y115" s="126"/>
      <c r="Z115" s="126"/>
      <c r="AA115" s="126"/>
    </row>
    <row r="116" spans="22:27" s="124" customFormat="1" ht="12.75">
      <c r="V116" s="126"/>
      <c r="W116" s="126"/>
      <c r="X116" s="126"/>
      <c r="Y116" s="126"/>
      <c r="Z116" s="126"/>
      <c r="AA116" s="126"/>
    </row>
    <row r="117" spans="22:27" s="124" customFormat="1" ht="12.75">
      <c r="V117" s="126"/>
      <c r="W117" s="126"/>
      <c r="X117" s="126"/>
      <c r="Y117" s="126"/>
      <c r="Z117" s="126"/>
      <c r="AA117" s="126"/>
    </row>
    <row r="118" spans="22:27" s="124" customFormat="1" ht="12.75">
      <c r="V118" s="126"/>
      <c r="W118" s="126"/>
      <c r="X118" s="126"/>
      <c r="Y118" s="126"/>
      <c r="Z118" s="126"/>
      <c r="AA118" s="126"/>
    </row>
    <row r="119" spans="22:27" s="124" customFormat="1" ht="12.75">
      <c r="V119" s="126"/>
      <c r="W119" s="126"/>
      <c r="X119" s="126"/>
      <c r="Y119" s="126"/>
      <c r="Z119" s="126"/>
      <c r="AA119" s="126"/>
    </row>
    <row r="120" spans="22:27" s="124" customFormat="1" ht="12.75">
      <c r="V120" s="126"/>
      <c r="W120" s="126"/>
      <c r="X120" s="126"/>
      <c r="Y120" s="126"/>
      <c r="Z120" s="126"/>
      <c r="AA120" s="126"/>
    </row>
    <row r="121" spans="22:27" s="124" customFormat="1" ht="12.75">
      <c r="V121" s="126"/>
      <c r="W121" s="126"/>
      <c r="X121" s="126"/>
      <c r="Y121" s="126"/>
      <c r="Z121" s="126"/>
      <c r="AA121" s="126"/>
    </row>
    <row r="122" spans="22:27" s="124" customFormat="1" ht="12.75">
      <c r="V122" s="126"/>
      <c r="W122" s="126"/>
      <c r="X122" s="126"/>
      <c r="Y122" s="126"/>
      <c r="Z122" s="126"/>
      <c r="AA122" s="126"/>
    </row>
    <row r="123" spans="22:27" s="124" customFormat="1" ht="12.75">
      <c r="V123" s="126"/>
      <c r="W123" s="126"/>
      <c r="X123" s="126"/>
      <c r="Y123" s="126"/>
      <c r="Z123" s="126"/>
      <c r="AA123" s="126"/>
    </row>
    <row r="124" spans="22:27" s="124" customFormat="1" ht="12.75">
      <c r="V124" s="126"/>
      <c r="W124" s="126"/>
      <c r="X124" s="126"/>
      <c r="Y124" s="126"/>
      <c r="Z124" s="126"/>
      <c r="AA124" s="126"/>
    </row>
    <row r="125" spans="22:27" s="124" customFormat="1" ht="12.75">
      <c r="V125" s="126"/>
      <c r="W125" s="126"/>
      <c r="X125" s="126"/>
      <c r="Y125" s="126"/>
      <c r="Z125" s="126"/>
      <c r="AA125" s="126"/>
    </row>
    <row r="126" spans="22:27" s="124" customFormat="1" ht="12.75">
      <c r="V126" s="126"/>
      <c r="W126" s="126"/>
      <c r="X126" s="126"/>
      <c r="Y126" s="126"/>
      <c r="Z126" s="126"/>
      <c r="AA126" s="126"/>
    </row>
    <row r="127" spans="22:27" s="124" customFormat="1" ht="12.75">
      <c r="V127" s="126"/>
      <c r="W127" s="126"/>
      <c r="X127" s="126"/>
      <c r="Y127" s="126"/>
      <c r="Z127" s="126"/>
      <c r="AA127" s="126"/>
    </row>
    <row r="128" spans="22:27" s="124" customFormat="1" ht="12.75">
      <c r="V128" s="126"/>
      <c r="W128" s="126"/>
      <c r="X128" s="126"/>
      <c r="Y128" s="126"/>
      <c r="Z128" s="126"/>
      <c r="AA128" s="126"/>
    </row>
    <row r="129" spans="22:27" s="124" customFormat="1" ht="12.75">
      <c r="V129" s="126"/>
      <c r="W129" s="126"/>
      <c r="X129" s="126"/>
      <c r="Y129" s="126"/>
      <c r="Z129" s="126"/>
      <c r="AA129" s="126"/>
    </row>
    <row r="130" spans="22:27" s="124" customFormat="1" ht="12.75">
      <c r="V130" s="126"/>
      <c r="W130" s="126"/>
      <c r="X130" s="126"/>
      <c r="Y130" s="126"/>
      <c r="Z130" s="126"/>
      <c r="AA130" s="126"/>
    </row>
    <row r="131" spans="22:27" s="124" customFormat="1" ht="12.75">
      <c r="V131" s="126"/>
      <c r="W131" s="126"/>
      <c r="X131" s="126"/>
      <c r="Y131" s="126"/>
      <c r="Z131" s="126"/>
      <c r="AA131" s="126"/>
    </row>
    <row r="132" spans="22:27" s="124" customFormat="1" ht="12.75">
      <c r="V132" s="126"/>
      <c r="W132" s="126"/>
      <c r="X132" s="126"/>
      <c r="Y132" s="126"/>
      <c r="Z132" s="126"/>
      <c r="AA132" s="126"/>
    </row>
    <row r="133" spans="22:27" s="124" customFormat="1" ht="12.75">
      <c r="V133" s="126"/>
      <c r="W133" s="126"/>
      <c r="X133" s="126"/>
      <c r="Y133" s="126"/>
      <c r="Z133" s="126"/>
      <c r="AA133" s="126"/>
    </row>
    <row r="134" spans="22:27" s="124" customFormat="1" ht="12.75">
      <c r="V134" s="126"/>
      <c r="W134" s="126"/>
      <c r="X134" s="126"/>
      <c r="Y134" s="126"/>
      <c r="Z134" s="126"/>
      <c r="AA134" s="126"/>
    </row>
    <row r="135" spans="22:27" s="124" customFormat="1" ht="12.75">
      <c r="V135" s="126"/>
      <c r="W135" s="126"/>
      <c r="X135" s="126"/>
      <c r="Y135" s="126"/>
      <c r="Z135" s="126"/>
      <c r="AA135" s="126"/>
    </row>
    <row r="136" spans="22:27" s="124" customFormat="1" ht="12.75">
      <c r="V136" s="126"/>
      <c r="W136" s="126"/>
      <c r="X136" s="126"/>
      <c r="Y136" s="126"/>
      <c r="Z136" s="126"/>
      <c r="AA136" s="126"/>
    </row>
  </sheetData>
  <sheetProtection/>
  <conditionalFormatting sqref="P23:R23 G25:G26 L25:L26 L23 G23 P25:R26 S52:U60 AB52:AD60">
    <cfRule type="cellIs" priority="1" dxfId="0" operator="notEqual" stopIfTrue="1">
      <formula>0</formula>
    </cfRule>
  </conditionalFormatting>
  <printOptions/>
  <pageMargins left="0.2362204724409449" right="0.11811023622047245" top="0.1968503937007874" bottom="0.7086614173228347" header="0.15748031496062992" footer="0.15748031496062992"/>
  <pageSetup horizontalDpi="600" verticalDpi="600" orientation="portrait" paperSize="9" scale="94" r:id="rId1"/>
  <headerFooter alignWithMargins="0">
    <oddFooter>&amp;LTelkom SA Limited Annual Report
&amp;D - &amp;T
&amp;A&amp;RPage &amp;P of &amp;N</oddFooter>
  </headerFooter>
</worksheet>
</file>

<file path=xl/worksheets/sheet34.xml><?xml version="1.0" encoding="utf-8"?>
<worksheet xmlns="http://schemas.openxmlformats.org/spreadsheetml/2006/main" xmlns:r="http://schemas.openxmlformats.org/officeDocument/2006/relationships">
  <dimension ref="A1:G36"/>
  <sheetViews>
    <sheetView view="pageBreakPreview" zoomScale="90" zoomScaleSheetLayoutView="90" zoomScalePageLayoutView="0" workbookViewId="0" topLeftCell="A31">
      <selection activeCell="C38" sqref="C38"/>
    </sheetView>
  </sheetViews>
  <sheetFormatPr defaultColWidth="9.140625" defaultRowHeight="12.75"/>
  <cols>
    <col min="1" max="1" width="0.85546875" style="34" customWidth="1"/>
    <col min="2" max="2" width="4.28125" style="34" customWidth="1"/>
    <col min="3" max="3" width="59.00390625" style="35" customWidth="1"/>
    <col min="4" max="4" width="9.57421875" style="34" customWidth="1"/>
    <col min="5" max="5" width="18.00390625" style="34" customWidth="1"/>
    <col min="6" max="6" width="18.28125" style="34" customWidth="1"/>
    <col min="7" max="7" width="0.85546875" style="742" customWidth="1"/>
    <col min="8" max="16384" width="9.140625" style="742" customWidth="1"/>
  </cols>
  <sheetData>
    <row r="1" spans="3:6" ht="6.75" customHeight="1">
      <c r="C1" s="2240"/>
      <c r="D1" s="2240"/>
      <c r="E1" s="2240"/>
      <c r="F1" s="2240"/>
    </row>
    <row r="2" ht="19.5" customHeight="1">
      <c r="B2" s="121" t="s">
        <v>267</v>
      </c>
    </row>
    <row r="3" ht="19.5" customHeight="1" thickBot="1">
      <c r="B3" s="1147" t="s">
        <v>452</v>
      </c>
    </row>
    <row r="4" spans="1:6" ht="6" customHeight="1">
      <c r="A4" s="61"/>
      <c r="B4" s="60"/>
      <c r="C4" s="59"/>
      <c r="D4" s="58"/>
      <c r="E4" s="57"/>
      <c r="F4" s="215"/>
    </row>
    <row r="5" spans="1:7" ht="21" customHeight="1">
      <c r="A5" s="42"/>
      <c r="B5" s="47" t="s">
        <v>426</v>
      </c>
      <c r="C5" s="334" t="s">
        <v>36</v>
      </c>
      <c r="D5" s="220"/>
      <c r="E5" s="219"/>
      <c r="F5" s="218"/>
      <c r="G5" s="43"/>
    </row>
    <row r="6" spans="1:7" ht="21" customHeight="1">
      <c r="A6" s="42"/>
      <c r="B6" s="47"/>
      <c r="C6" s="2317" t="s">
        <v>437</v>
      </c>
      <c r="D6" s="2318"/>
      <c r="E6" s="2318"/>
      <c r="F6" s="2318"/>
      <c r="G6" s="43"/>
    </row>
    <row r="7" spans="1:7" ht="31.5" customHeight="1">
      <c r="A7" s="42"/>
      <c r="B7" s="47"/>
      <c r="C7" s="2319" t="s">
        <v>594</v>
      </c>
      <c r="D7" s="2320"/>
      <c r="E7" s="2320"/>
      <c r="F7" s="2320"/>
      <c r="G7" s="43"/>
    </row>
    <row r="8" spans="1:6" s="200" customFormat="1" ht="19.5" customHeight="1">
      <c r="A8" s="39"/>
      <c r="B8" s="39"/>
      <c r="C8" s="2317" t="s">
        <v>493</v>
      </c>
      <c r="D8" s="2318"/>
      <c r="E8" s="2318"/>
      <c r="F8" s="2318"/>
    </row>
    <row r="9" spans="1:6" s="200" customFormat="1" ht="43.5" customHeight="1">
      <c r="A9" s="39"/>
      <c r="B9" s="39"/>
      <c r="C9" s="2319" t="s">
        <v>494</v>
      </c>
      <c r="D9" s="2320"/>
      <c r="E9" s="2320"/>
      <c r="F9" s="2320"/>
    </row>
    <row r="10" spans="1:6" s="200" customFormat="1" ht="21" customHeight="1">
      <c r="A10" s="39"/>
      <c r="B10" s="39"/>
      <c r="C10" s="2317" t="s">
        <v>495</v>
      </c>
      <c r="D10" s="2318"/>
      <c r="E10" s="2318"/>
      <c r="F10" s="2318"/>
    </row>
    <row r="11" spans="1:6" s="200" customFormat="1" ht="27" customHeight="1">
      <c r="A11" s="39"/>
      <c r="B11" s="39"/>
      <c r="C11" s="2319" t="s">
        <v>496</v>
      </c>
      <c r="D11" s="2320"/>
      <c r="E11" s="2320"/>
      <c r="F11" s="2320"/>
    </row>
    <row r="12" spans="1:6" s="200" customFormat="1" ht="19.5" customHeight="1">
      <c r="A12" s="39"/>
      <c r="B12" s="39"/>
      <c r="C12" s="2317" t="s">
        <v>360</v>
      </c>
      <c r="D12" s="2318"/>
      <c r="E12" s="2318"/>
      <c r="F12" s="2318"/>
    </row>
    <row r="13" spans="1:6" s="200" customFormat="1" ht="58.5" customHeight="1">
      <c r="A13" s="39"/>
      <c r="B13" s="39"/>
      <c r="C13" s="2322" t="s">
        <v>497</v>
      </c>
      <c r="D13" s="2322"/>
      <c r="E13" s="2322"/>
      <c r="F13" s="2322"/>
    </row>
    <row r="14" spans="1:6" s="200" customFormat="1" ht="42.75" customHeight="1">
      <c r="A14" s="39"/>
      <c r="B14" s="39"/>
      <c r="C14" s="2322" t="s">
        <v>498</v>
      </c>
      <c r="D14" s="2322"/>
      <c r="E14" s="2322"/>
      <c r="F14" s="2322"/>
    </row>
    <row r="15" spans="1:6" s="200" customFormat="1" ht="19.5" customHeight="1">
      <c r="A15" s="39"/>
      <c r="B15" s="39"/>
      <c r="C15" s="2317" t="s">
        <v>351</v>
      </c>
      <c r="D15" s="2318"/>
      <c r="E15" s="2318"/>
      <c r="F15" s="2318"/>
    </row>
    <row r="16" spans="1:6" s="200" customFormat="1" ht="32.25" customHeight="1">
      <c r="A16" s="39"/>
      <c r="B16" s="39"/>
      <c r="C16" s="2322" t="s">
        <v>595</v>
      </c>
      <c r="D16" s="2322"/>
      <c r="E16" s="2322"/>
      <c r="F16" s="2322"/>
    </row>
    <row r="17" spans="1:6" s="200" customFormat="1" ht="60" customHeight="1">
      <c r="A17" s="39"/>
      <c r="B17" s="39"/>
      <c r="C17" s="2319" t="s">
        <v>729</v>
      </c>
      <c r="D17" s="2319"/>
      <c r="E17" s="2319"/>
      <c r="F17" s="2319"/>
    </row>
    <row r="18" spans="1:7" ht="22.5" customHeight="1">
      <c r="A18" s="42"/>
      <c r="B18" s="47"/>
      <c r="C18" s="2317" t="s">
        <v>499</v>
      </c>
      <c r="D18" s="2318"/>
      <c r="E18" s="2318"/>
      <c r="F18" s="2318"/>
      <c r="G18" s="43"/>
    </row>
    <row r="19" spans="1:7" ht="42" customHeight="1">
      <c r="A19" s="42"/>
      <c r="B19" s="47"/>
      <c r="C19" s="2323" t="s">
        <v>596</v>
      </c>
      <c r="D19" s="2323"/>
      <c r="E19" s="2323"/>
      <c r="F19" s="2323"/>
      <c r="G19" s="43"/>
    </row>
    <row r="20" spans="1:7" ht="21" customHeight="1">
      <c r="A20" s="42"/>
      <c r="B20" s="47"/>
      <c r="C20" s="2323" t="s">
        <v>712</v>
      </c>
      <c r="D20" s="2323"/>
      <c r="E20" s="2323"/>
      <c r="F20" s="2323"/>
      <c r="G20" s="43"/>
    </row>
    <row r="21" spans="1:7" ht="33.75" customHeight="1">
      <c r="A21" s="42"/>
      <c r="B21" s="47"/>
      <c r="C21" s="2323" t="s">
        <v>711</v>
      </c>
      <c r="D21" s="2323"/>
      <c r="E21" s="2323"/>
      <c r="F21" s="2323"/>
      <c r="G21" s="43"/>
    </row>
    <row r="22" spans="1:6" s="43" customFormat="1" ht="14.25">
      <c r="A22" s="196"/>
      <c r="B22" s="196"/>
      <c r="C22" s="2324" t="s">
        <v>710</v>
      </c>
      <c r="D22" s="2324"/>
      <c r="E22" s="2324"/>
      <c r="F22" s="2324"/>
    </row>
    <row r="23" spans="1:6" s="43" customFormat="1" ht="9.75" customHeight="1">
      <c r="A23" s="196"/>
      <c r="B23" s="196"/>
      <c r="C23" s="2151"/>
      <c r="D23" s="2151"/>
      <c r="E23" s="2151"/>
      <c r="F23" s="2151"/>
    </row>
    <row r="24" spans="1:6" s="43" customFormat="1" ht="18.75" customHeight="1">
      <c r="A24" s="196"/>
      <c r="B24" s="196"/>
      <c r="C24" s="2317" t="s">
        <v>170</v>
      </c>
      <c r="D24" s="2318"/>
      <c r="E24" s="2318"/>
      <c r="F24" s="2318"/>
    </row>
    <row r="25" spans="1:6" s="43" customFormat="1" ht="33.75" customHeight="1">
      <c r="A25" s="196"/>
      <c r="B25" s="196"/>
      <c r="C25" s="2321" t="s">
        <v>632</v>
      </c>
      <c r="D25" s="2321"/>
      <c r="E25" s="2321"/>
      <c r="F25" s="2321"/>
    </row>
    <row r="26" spans="2:6" ht="22.5" customHeight="1">
      <c r="B26" s="245"/>
      <c r="C26" s="2317" t="s">
        <v>500</v>
      </c>
      <c r="D26" s="2318"/>
      <c r="E26" s="2318"/>
      <c r="F26" s="2318"/>
    </row>
    <row r="27" spans="3:6" ht="34.5" customHeight="1">
      <c r="C27" s="2319" t="s">
        <v>501</v>
      </c>
      <c r="D27" s="2319"/>
      <c r="E27" s="2319"/>
      <c r="F27" s="2319"/>
    </row>
    <row r="28" spans="3:6" ht="24.75" customHeight="1">
      <c r="C28" s="2149" t="s">
        <v>502</v>
      </c>
      <c r="D28" s="2150"/>
      <c r="E28" s="2150"/>
      <c r="F28" s="2150"/>
    </row>
    <row r="29" spans="3:6" ht="99.75" customHeight="1">
      <c r="C29" s="2321" t="s">
        <v>503</v>
      </c>
      <c r="D29" s="2321"/>
      <c r="E29" s="2321"/>
      <c r="F29" s="2321"/>
    </row>
    <row r="30" spans="3:6" ht="49.5" customHeight="1">
      <c r="C30" s="2321" t="s">
        <v>737</v>
      </c>
      <c r="D30" s="2321"/>
      <c r="E30" s="2321"/>
      <c r="F30" s="2321"/>
    </row>
    <row r="31" spans="2:6" ht="15.75">
      <c r="B31" s="47" t="s">
        <v>426</v>
      </c>
      <c r="C31" s="334" t="s">
        <v>572</v>
      </c>
      <c r="D31" s="1891"/>
      <c r="E31" s="1891"/>
      <c r="F31" s="1891"/>
    </row>
    <row r="32" spans="1:6" ht="24.75" customHeight="1">
      <c r="A32" s="742"/>
      <c r="C32" s="1686" t="s">
        <v>504</v>
      </c>
      <c r="D32" s="1687"/>
      <c r="E32" s="1687"/>
      <c r="F32" s="1687"/>
    </row>
    <row r="33" spans="1:6" ht="99.75" customHeight="1">
      <c r="A33" s="742"/>
      <c r="B33" s="245"/>
      <c r="C33" s="2325" t="s">
        <v>505</v>
      </c>
      <c r="D33" s="2325"/>
      <c r="E33" s="2325"/>
      <c r="F33" s="2325"/>
    </row>
    <row r="34" spans="1:6" ht="64.5" customHeight="1">
      <c r="A34" s="742"/>
      <c r="B34" s="1872"/>
      <c r="C34" s="2325" t="s">
        <v>506</v>
      </c>
      <c r="D34" s="2325"/>
      <c r="E34" s="2325"/>
      <c r="F34" s="2325"/>
    </row>
    <row r="35" spans="1:6" ht="10.5" customHeight="1">
      <c r="A35" s="742"/>
      <c r="B35" s="1872"/>
      <c r="C35" s="1854"/>
      <c r="D35" s="1854"/>
      <c r="E35" s="1854"/>
      <c r="F35" s="1854"/>
    </row>
    <row r="36" spans="2:6" ht="15.75" thickBot="1">
      <c r="B36" s="1866"/>
      <c r="C36" s="1842"/>
      <c r="D36" s="1841"/>
      <c r="E36" s="1841"/>
      <c r="F36" s="1841"/>
    </row>
  </sheetData>
  <sheetProtection/>
  <mergeCells count="26">
    <mergeCell ref="C33:F33"/>
    <mergeCell ref="C34:F34"/>
    <mergeCell ref="C26:F26"/>
    <mergeCell ref="C27:F27"/>
    <mergeCell ref="C29:F29"/>
    <mergeCell ref="C30:F30"/>
    <mergeCell ref="C25:F25"/>
    <mergeCell ref="C11:F11"/>
    <mergeCell ref="C12:F12"/>
    <mergeCell ref="C13:F13"/>
    <mergeCell ref="C14:F14"/>
    <mergeCell ref="C15:F15"/>
    <mergeCell ref="C16:F16"/>
    <mergeCell ref="C17:F17"/>
    <mergeCell ref="C18:F18"/>
    <mergeCell ref="C21:F21"/>
    <mergeCell ref="C22:F22"/>
    <mergeCell ref="C24:F24"/>
    <mergeCell ref="C19:F19"/>
    <mergeCell ref="C20:F20"/>
    <mergeCell ref="C10:F10"/>
    <mergeCell ref="C1:F1"/>
    <mergeCell ref="C6:F6"/>
    <mergeCell ref="C7:F7"/>
    <mergeCell ref="C8:F8"/>
    <mergeCell ref="C9:F9"/>
  </mergeCells>
  <printOptions/>
  <pageMargins left="0.708661417322835" right="0.708661417322835" top="0.748031496062992" bottom="0.748031496062992" header="0.31496062992126" footer="0.31496062992126"/>
  <pageSetup fitToHeight="0" horizontalDpi="600" verticalDpi="600" orientation="portrait" paperSize="9" scale="72" r:id="rId1"/>
  <headerFooter alignWithMargins="0">
    <oddFooter>&amp;LTelkom SA SOC Limited Condensed Annual Report
&amp;D - &amp;T
&amp;A&amp;RPage &amp;P of &amp;N</oddFooter>
  </headerFooter>
  <rowBreaks count="1" manualBreakCount="1">
    <brk id="30" min="1" max="5" man="1"/>
  </rowBreaks>
</worksheet>
</file>

<file path=xl/worksheets/sheet35.xml><?xml version="1.0" encoding="utf-8"?>
<worksheet xmlns="http://schemas.openxmlformats.org/spreadsheetml/2006/main" xmlns:r="http://schemas.openxmlformats.org/officeDocument/2006/relationships">
  <dimension ref="A2:I48"/>
  <sheetViews>
    <sheetView view="pageBreakPreview" zoomScaleSheetLayoutView="100" zoomScalePageLayoutView="0" workbookViewId="0" topLeftCell="A1">
      <selection activeCell="D6" sqref="D6"/>
    </sheetView>
  </sheetViews>
  <sheetFormatPr defaultColWidth="9.140625" defaultRowHeight="12.75"/>
  <cols>
    <col min="1" max="1" width="0.85546875" style="34" customWidth="1"/>
    <col min="2" max="2" width="4.28125" style="34" customWidth="1"/>
    <col min="3" max="3" width="62.140625" style="35" customWidth="1"/>
    <col min="4" max="5" width="16.7109375" style="34" customWidth="1"/>
    <col min="6" max="6" width="20.28125" style="34" customWidth="1"/>
    <col min="7" max="16384" width="9.140625" style="742" customWidth="1"/>
  </cols>
  <sheetData>
    <row r="1" ht="19.5" customHeight="1"/>
    <row r="2" ht="19.5" customHeight="1">
      <c r="B2" s="121" t="s">
        <v>267</v>
      </c>
    </row>
    <row r="3" ht="19.5" customHeight="1" thickBot="1">
      <c r="B3" s="1147" t="s">
        <v>452</v>
      </c>
    </row>
    <row r="4" spans="1:6" ht="6" customHeight="1">
      <c r="A4" s="61"/>
      <c r="B4" s="60"/>
      <c r="C4" s="59"/>
      <c r="D4" s="58"/>
      <c r="E4" s="57"/>
      <c r="F4" s="215"/>
    </row>
    <row r="5" spans="1:6" ht="21" customHeight="1">
      <c r="A5" s="42"/>
      <c r="B5" s="47" t="s">
        <v>480</v>
      </c>
      <c r="C5" s="334" t="s">
        <v>37</v>
      </c>
      <c r="D5" s="220"/>
      <c r="E5" s="219"/>
      <c r="F5" s="218"/>
    </row>
    <row r="6" spans="1:6" ht="21" customHeight="1">
      <c r="A6" s="42"/>
      <c r="B6" s="47"/>
      <c r="C6" s="1136" t="s">
        <v>170</v>
      </c>
      <c r="D6" s="1546"/>
      <c r="E6" s="1546"/>
      <c r="F6" s="1546"/>
    </row>
    <row r="7" spans="1:6" ht="40.5" customHeight="1">
      <c r="A7" s="42"/>
      <c r="B7" s="47"/>
      <c r="C7" s="2322" t="s">
        <v>738</v>
      </c>
      <c r="D7" s="2322"/>
      <c r="E7" s="2322"/>
      <c r="F7" s="2322"/>
    </row>
    <row r="8" spans="1:6" ht="15.75">
      <c r="A8" s="42"/>
      <c r="B8" s="47"/>
      <c r="C8" s="922" t="s">
        <v>651</v>
      </c>
      <c r="D8" s="923"/>
      <c r="E8" s="923"/>
      <c r="F8" s="924"/>
    </row>
    <row r="9" spans="1:6" ht="37.5" customHeight="1">
      <c r="A9" s="42"/>
      <c r="B9" s="47"/>
      <c r="C9" s="2323" t="s">
        <v>730</v>
      </c>
      <c r="D9" s="2323"/>
      <c r="E9" s="2323"/>
      <c r="F9" s="2323"/>
    </row>
    <row r="10" spans="1:6" ht="15.75">
      <c r="A10" s="42"/>
      <c r="B10" s="47"/>
      <c r="C10" s="2331" t="s">
        <v>654</v>
      </c>
      <c r="D10" s="2319"/>
      <c r="E10" s="2319"/>
      <c r="F10" s="2319"/>
    </row>
    <row r="11" spans="1:6" ht="64.5" customHeight="1">
      <c r="A11" s="42"/>
      <c r="B11" s="47"/>
      <c r="C11" s="2319" t="s">
        <v>613</v>
      </c>
      <c r="D11" s="2319"/>
      <c r="E11" s="2319"/>
      <c r="F11" s="2319"/>
    </row>
    <row r="12" spans="1:6" ht="64.5" customHeight="1">
      <c r="A12" s="42"/>
      <c r="B12" s="47"/>
      <c r="C12" s="2319" t="s">
        <v>716</v>
      </c>
      <c r="D12" s="2319"/>
      <c r="E12" s="2319"/>
      <c r="F12" s="2319"/>
    </row>
    <row r="13" spans="1:9" s="145" customFormat="1" ht="19.5" customHeight="1">
      <c r="A13" s="173"/>
      <c r="B13" s="191"/>
      <c r="C13" s="922" t="s">
        <v>169</v>
      </c>
      <c r="D13" s="923"/>
      <c r="E13" s="923"/>
      <c r="F13" s="924"/>
      <c r="G13" s="1134"/>
      <c r="H13" s="1134"/>
      <c r="I13" s="1135"/>
    </row>
    <row r="14" spans="1:9" s="145" customFormat="1" ht="49.5" customHeight="1">
      <c r="A14" s="173"/>
      <c r="B14" s="191"/>
      <c r="C14" s="2323" t="s">
        <v>507</v>
      </c>
      <c r="D14" s="2323"/>
      <c r="E14" s="2323"/>
      <c r="F14" s="2323"/>
      <c r="G14" s="1134"/>
      <c r="H14" s="1134"/>
      <c r="I14" s="1135"/>
    </row>
    <row r="15" spans="1:9" s="145" customFormat="1" ht="18" customHeight="1" thickBot="1">
      <c r="A15" s="173"/>
      <c r="B15" s="1688"/>
      <c r="C15" s="2329"/>
      <c r="D15" s="2330"/>
      <c r="E15" s="2330"/>
      <c r="F15" s="2330"/>
      <c r="G15" s="1134"/>
      <c r="H15" s="1134"/>
      <c r="I15" s="1135"/>
    </row>
    <row r="16" spans="1:9" s="145" customFormat="1" ht="18.75" customHeight="1">
      <c r="A16" s="173"/>
      <c r="B16" s="191"/>
      <c r="C16" s="2327"/>
      <c r="D16" s="2328"/>
      <c r="E16" s="2328"/>
      <c r="F16" s="2328"/>
      <c r="G16" s="1134"/>
      <c r="H16" s="1134"/>
      <c r="I16" s="1135"/>
    </row>
    <row r="17" spans="1:6" ht="16.5" customHeight="1">
      <c r="A17" s="42"/>
      <c r="B17" s="47"/>
      <c r="C17" s="505"/>
      <c r="D17" s="504"/>
      <c r="E17" s="504"/>
      <c r="F17" s="503"/>
    </row>
    <row r="18" spans="1:6" ht="45.75" customHeight="1">
      <c r="A18" s="42"/>
      <c r="B18" s="47"/>
      <c r="C18" s="2326"/>
      <c r="D18" s="2326"/>
      <c r="E18" s="2326"/>
      <c r="F18" s="2326"/>
    </row>
    <row r="19" spans="1:6" ht="15.75">
      <c r="A19" s="42"/>
      <c r="B19" s="47"/>
      <c r="C19" s="43"/>
      <c r="D19" s="36"/>
      <c r="E19" s="36"/>
      <c r="F19" s="3"/>
    </row>
    <row r="20" spans="1:6" s="43" customFormat="1" ht="56.25" customHeight="1">
      <c r="A20" s="196"/>
      <c r="B20" s="196"/>
      <c r="D20" s="36"/>
      <c r="E20" s="36"/>
      <c r="F20" s="3"/>
    </row>
    <row r="21" spans="1:6" s="43" customFormat="1" ht="24.75" customHeight="1">
      <c r="A21" s="196"/>
      <c r="B21" s="196"/>
      <c r="D21" s="36"/>
      <c r="E21" s="36"/>
      <c r="F21" s="3"/>
    </row>
    <row r="22" spans="1:6" s="43" customFormat="1" ht="51.75" customHeight="1">
      <c r="A22" s="196"/>
      <c r="B22" s="196"/>
      <c r="D22" s="36"/>
      <c r="E22" s="36"/>
      <c r="F22" s="3"/>
    </row>
    <row r="23" spans="1:6" s="43" customFormat="1" ht="51" customHeight="1">
      <c r="A23" s="196"/>
      <c r="B23" s="196"/>
      <c r="D23" s="36"/>
      <c r="E23" s="36"/>
      <c r="F23" s="3"/>
    </row>
    <row r="24" spans="1:6" s="43" customFormat="1" ht="53.25" customHeight="1">
      <c r="A24" s="196"/>
      <c r="B24" s="196"/>
      <c r="D24" s="36"/>
      <c r="E24" s="36"/>
      <c r="F24" s="3"/>
    </row>
    <row r="25" spans="1:6" s="43" customFormat="1" ht="62.25" customHeight="1">
      <c r="A25" s="196"/>
      <c r="B25" s="196"/>
      <c r="D25" s="36"/>
      <c r="E25" s="36"/>
      <c r="F25" s="3"/>
    </row>
    <row r="26" spans="1:6" s="43" customFormat="1" ht="23.25" customHeight="1">
      <c r="A26" s="196"/>
      <c r="B26" s="196"/>
      <c r="D26" s="36"/>
      <c r="E26" s="36"/>
      <c r="F26" s="3"/>
    </row>
    <row r="27" spans="1:6" s="43" customFormat="1" ht="24.75" customHeight="1">
      <c r="A27" s="196"/>
      <c r="B27" s="196"/>
      <c r="D27" s="36"/>
      <c r="E27" s="36"/>
      <c r="F27" s="3"/>
    </row>
    <row r="28" spans="1:6" s="43" customFormat="1" ht="67.5" customHeight="1">
      <c r="A28" s="196"/>
      <c r="B28" s="196"/>
      <c r="D28" s="36"/>
      <c r="E28" s="36"/>
      <c r="F28" s="3"/>
    </row>
    <row r="29" spans="1:6" s="43" customFormat="1" ht="18.75" customHeight="1">
      <c r="A29" s="196"/>
      <c r="B29" s="196"/>
      <c r="D29" s="36"/>
      <c r="E29" s="36"/>
      <c r="F29" s="3"/>
    </row>
    <row r="30" spans="1:6" s="43" customFormat="1" ht="31.5" customHeight="1">
      <c r="A30" s="196"/>
      <c r="B30" s="196"/>
      <c r="D30" s="36"/>
      <c r="E30" s="36"/>
      <c r="F30" s="3"/>
    </row>
    <row r="31" spans="1:6" s="43" customFormat="1" ht="32.25" customHeight="1">
      <c r="A31" s="196"/>
      <c r="B31" s="196"/>
      <c r="D31" s="36"/>
      <c r="E31" s="36"/>
      <c r="F31" s="3"/>
    </row>
    <row r="32" spans="1:6" s="43" customFormat="1" ht="62.25" customHeight="1">
      <c r="A32" s="196"/>
      <c r="B32" s="196"/>
      <c r="D32" s="36"/>
      <c r="E32" s="36"/>
      <c r="F32" s="3"/>
    </row>
    <row r="33" spans="1:6" s="43" customFormat="1" ht="20.25" customHeight="1">
      <c r="A33" s="196"/>
      <c r="B33" s="196"/>
      <c r="D33" s="36"/>
      <c r="E33" s="36"/>
      <c r="F33" s="3"/>
    </row>
    <row r="34" spans="1:6" s="43" customFormat="1" ht="73.5" customHeight="1">
      <c r="A34" s="196"/>
      <c r="B34" s="196"/>
      <c r="D34" s="36"/>
      <c r="E34" s="36"/>
      <c r="F34" s="3"/>
    </row>
    <row r="35" spans="1:6" s="43" customFormat="1" ht="20.25" customHeight="1">
      <c r="A35" s="196"/>
      <c r="B35" s="196"/>
      <c r="D35" s="36"/>
      <c r="E35" s="36"/>
      <c r="F35" s="3"/>
    </row>
    <row r="36" spans="1:6" s="43" customFormat="1" ht="66" customHeight="1">
      <c r="A36" s="196"/>
      <c r="B36" s="196"/>
      <c r="D36" s="36"/>
      <c r="E36" s="36"/>
      <c r="F36" s="3"/>
    </row>
    <row r="37" spans="1:6" s="43" customFormat="1" ht="19.5" customHeight="1">
      <c r="A37" s="196"/>
      <c r="B37" s="1858"/>
      <c r="D37" s="36"/>
      <c r="E37" s="36"/>
      <c r="F37" s="3"/>
    </row>
    <row r="38" spans="1:6" s="43" customFormat="1" ht="19.5" customHeight="1" hidden="1">
      <c r="A38" s="196"/>
      <c r="B38" s="1858"/>
      <c r="D38" s="36"/>
      <c r="E38" s="36"/>
      <c r="F38" s="3"/>
    </row>
    <row r="39" spans="1:6" s="43" customFormat="1" ht="32.25" customHeight="1">
      <c r="A39" s="196"/>
      <c r="B39" s="1865"/>
      <c r="D39" s="36"/>
      <c r="E39" s="36"/>
      <c r="F39" s="3"/>
    </row>
    <row r="40" spans="1:6" s="43" customFormat="1" ht="21.75" customHeight="1" hidden="1">
      <c r="A40" s="196"/>
      <c r="B40" s="196"/>
      <c r="D40" s="36"/>
      <c r="E40" s="36"/>
      <c r="F40" s="3"/>
    </row>
    <row r="41" spans="1:6" s="43" customFormat="1" ht="32.25" customHeight="1" hidden="1">
      <c r="A41" s="196"/>
      <c r="B41" s="196"/>
      <c r="D41" s="36"/>
      <c r="E41" s="36"/>
      <c r="F41" s="3"/>
    </row>
    <row r="42" spans="1:6" s="43" customFormat="1" ht="22.5" customHeight="1">
      <c r="A42" s="196"/>
      <c r="B42" s="196"/>
      <c r="D42" s="36"/>
      <c r="E42" s="36"/>
      <c r="F42" s="3"/>
    </row>
    <row r="43" spans="1:6" ht="12.75">
      <c r="A43" s="742"/>
      <c r="B43" s="742"/>
      <c r="C43" s="742"/>
      <c r="D43" s="742"/>
      <c r="E43" s="742"/>
      <c r="F43" s="742"/>
    </row>
    <row r="44" spans="1:6" ht="12.75">
      <c r="A44" s="742"/>
      <c r="B44" s="742"/>
      <c r="C44" s="742"/>
      <c r="D44" s="742"/>
      <c r="E44" s="742"/>
      <c r="F44" s="742"/>
    </row>
    <row r="45" spans="1:6" ht="12.75">
      <c r="A45" s="742"/>
      <c r="B45" s="742"/>
      <c r="C45" s="742"/>
      <c r="D45" s="742"/>
      <c r="E45" s="742"/>
      <c r="F45" s="742"/>
    </row>
    <row r="46" spans="1:6" ht="12.75">
      <c r="A46" s="742"/>
      <c r="B46" s="742"/>
      <c r="C46" s="742"/>
      <c r="D46" s="742"/>
      <c r="E46" s="742"/>
      <c r="F46" s="742"/>
    </row>
    <row r="47" spans="1:6" ht="12.75">
      <c r="A47" s="742"/>
      <c r="B47" s="742"/>
      <c r="C47" s="742"/>
      <c r="D47" s="742"/>
      <c r="E47" s="742"/>
      <c r="F47" s="742"/>
    </row>
    <row r="48" spans="1:6" ht="12.75">
      <c r="A48" s="742"/>
      <c r="B48" s="742"/>
      <c r="C48" s="742"/>
      <c r="D48" s="742"/>
      <c r="E48" s="742"/>
      <c r="F48" s="742"/>
    </row>
  </sheetData>
  <sheetProtection/>
  <mergeCells count="9">
    <mergeCell ref="C18:F18"/>
    <mergeCell ref="C16:F16"/>
    <mergeCell ref="C7:F7"/>
    <mergeCell ref="C14:F14"/>
    <mergeCell ref="C15:F15"/>
    <mergeCell ref="C9:F9"/>
    <mergeCell ref="C10:F10"/>
    <mergeCell ref="C11:F11"/>
    <mergeCell ref="C12:F12"/>
  </mergeCells>
  <printOptions/>
  <pageMargins left="0.236220472440945" right="0.118110236220472" top="0.196850393700787" bottom="0.708661417322835" header="0.15748031496063" footer="0.15748031496063"/>
  <pageSetup fitToHeight="9" horizontalDpi="600" verticalDpi="600" orientation="portrait" paperSize="9" scale="80" r:id="rId1"/>
  <headerFooter alignWithMargins="0">
    <oddFooter>&amp;LTelkom SA SOC Limited Condensed Annual Report
&amp;D - &amp;T
&amp;A&amp;RPage &amp;P of &amp;N</oddFooter>
  </headerFooter>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O51" sqref="O5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42"/>
  <sheetViews>
    <sheetView view="pageBreakPreview" zoomScale="80" zoomScaleSheetLayoutView="80" zoomScalePageLayoutView="0" workbookViewId="0" topLeftCell="A1">
      <selection activeCell="A19" sqref="A19"/>
    </sheetView>
  </sheetViews>
  <sheetFormatPr defaultColWidth="9.140625" defaultRowHeight="12.75"/>
  <cols>
    <col min="1" max="1" width="74.421875" style="81" customWidth="1"/>
    <col min="2" max="3" width="0.9921875" style="81" customWidth="1"/>
    <col min="4" max="4" width="14.140625" style="1543" customWidth="1"/>
    <col min="5" max="5" width="1.28515625" style="189" customWidth="1"/>
    <col min="6" max="6" width="2.421875" style="189" customWidth="1"/>
    <col min="7" max="7" width="1.421875" style="1543" customWidth="1"/>
    <col min="8" max="8" width="14.00390625" style="189" customWidth="1"/>
    <col min="9" max="9" width="1.28515625" style="1698" customWidth="1"/>
    <col min="10" max="10" width="15.7109375" style="86" customWidth="1"/>
    <col min="11" max="11" width="16.7109375" style="86" customWidth="1"/>
    <col min="12" max="250" width="9.140625" style="81" customWidth="1"/>
    <col min="251" max="251" width="76.7109375" style="81" customWidth="1"/>
    <col min="252" max="253" width="0.9921875" style="81" customWidth="1"/>
    <col min="254" max="254" width="20.7109375" style="81" customWidth="1"/>
    <col min="255" max="16384" width="0.85546875" style="81" customWidth="1"/>
  </cols>
  <sheetData>
    <row r="1" spans="1:11" s="1113" customFormat="1" ht="15">
      <c r="A1" s="2183"/>
      <c r="B1" s="2183"/>
      <c r="C1" s="2183"/>
      <c r="D1" s="2183"/>
      <c r="E1" s="2183"/>
      <c r="F1" s="2183"/>
      <c r="G1" s="2183"/>
      <c r="H1" s="2183"/>
      <c r="I1" s="1698"/>
      <c r="J1" s="86"/>
      <c r="K1" s="86"/>
    </row>
    <row r="2" spans="1:11" ht="25.5">
      <c r="A2" s="94" t="s">
        <v>269</v>
      </c>
      <c r="B2" s="94"/>
      <c r="I2" s="2182"/>
      <c r="J2" s="2182"/>
      <c r="K2" s="2182"/>
    </row>
    <row r="3" spans="1:11" ht="15.75" thickBot="1">
      <c r="A3" s="1" t="s">
        <v>452</v>
      </c>
      <c r="B3" s="1"/>
      <c r="C3" s="1"/>
      <c r="D3" s="1085"/>
      <c r="E3" s="1086"/>
      <c r="F3" s="1086"/>
      <c r="G3" s="1110"/>
      <c r="H3" s="1675"/>
      <c r="I3" s="1784"/>
      <c r="J3" s="1782"/>
      <c r="K3" s="1782"/>
    </row>
    <row r="4" spans="1:11" ht="14.25" customHeight="1">
      <c r="A4" s="98"/>
      <c r="B4" s="98"/>
      <c r="C4" s="98"/>
      <c r="D4" s="777"/>
      <c r="E4" s="16"/>
      <c r="F4" s="16"/>
      <c r="G4" s="1557"/>
      <c r="H4" s="16" t="s">
        <v>532</v>
      </c>
      <c r="I4" s="1692"/>
      <c r="J4" s="1783"/>
      <c r="K4" s="1783"/>
    </row>
    <row r="5" spans="1:11" ht="15.75">
      <c r="A5" s="97"/>
      <c r="B5" s="97"/>
      <c r="C5" s="97"/>
      <c r="D5" s="1076">
        <v>2016</v>
      </c>
      <c r="E5" s="1676"/>
      <c r="F5" s="1676"/>
      <c r="G5" s="97"/>
      <c r="H5" s="1077">
        <v>2015</v>
      </c>
      <c r="I5" s="1785"/>
      <c r="J5" s="93"/>
      <c r="K5" s="93"/>
    </row>
    <row r="6" spans="1:11" ht="16.5" thickBot="1">
      <c r="A6" s="96"/>
      <c r="B6" s="96"/>
      <c r="C6" s="96"/>
      <c r="D6" s="1559" t="s">
        <v>51</v>
      </c>
      <c r="E6" s="1792"/>
      <c r="F6" s="1792"/>
      <c r="G6" s="1558"/>
      <c r="H6" s="1078" t="s">
        <v>51</v>
      </c>
      <c r="I6" s="1786"/>
      <c r="J6" s="91"/>
      <c r="K6" s="91"/>
    </row>
    <row r="7" spans="1:11" s="1028" customFormat="1" ht="29.25" customHeight="1">
      <c r="A7" s="1031" t="s">
        <v>136</v>
      </c>
      <c r="B7" s="97"/>
      <c r="C7" s="97"/>
      <c r="D7" s="786">
        <v>25227</v>
      </c>
      <c r="E7" s="1677"/>
      <c r="F7" s="1677"/>
      <c r="G7" s="97"/>
      <c r="H7" s="21">
        <v>23148</v>
      </c>
      <c r="I7" s="1786"/>
      <c r="J7" s="91"/>
      <c r="K7" s="91"/>
    </row>
    <row r="8" spans="1:11" ht="15.75">
      <c r="A8" s="779" t="s">
        <v>137</v>
      </c>
      <c r="B8" s="780"/>
      <c r="C8" s="780"/>
      <c r="D8" s="1780">
        <v>24864</v>
      </c>
      <c r="E8" s="1677"/>
      <c r="F8" s="1677"/>
      <c r="G8" s="780"/>
      <c r="H8" s="790">
        <v>22771</v>
      </c>
      <c r="I8" s="1787"/>
      <c r="J8" s="92"/>
      <c r="K8" s="92"/>
    </row>
    <row r="9" spans="1:11" ht="15.75">
      <c r="A9" s="779" t="s">
        <v>138</v>
      </c>
      <c r="B9" s="780"/>
      <c r="C9" s="780"/>
      <c r="D9" s="1781">
        <v>363</v>
      </c>
      <c r="E9" s="1677"/>
      <c r="F9" s="1677"/>
      <c r="G9" s="780"/>
      <c r="H9" s="791">
        <v>377</v>
      </c>
      <c r="I9" s="1786"/>
      <c r="J9" s="91"/>
      <c r="K9" s="91"/>
    </row>
    <row r="10" spans="1:11" ht="15.75">
      <c r="A10" s="23" t="s">
        <v>370</v>
      </c>
      <c r="B10" s="780"/>
      <c r="C10" s="780"/>
      <c r="D10" s="786">
        <v>2644</v>
      </c>
      <c r="E10" s="1677"/>
      <c r="F10" s="1677"/>
      <c r="G10" s="780"/>
      <c r="H10" s="21">
        <v>2087</v>
      </c>
      <c r="I10" s="1788"/>
      <c r="J10" s="90"/>
      <c r="K10" s="90"/>
    </row>
    <row r="11" spans="1:11" ht="15.75">
      <c r="A11" s="779" t="s">
        <v>367</v>
      </c>
      <c r="B11" s="780"/>
      <c r="C11" s="781"/>
      <c r="D11" s="782">
        <v>2376</v>
      </c>
      <c r="E11" s="1797"/>
      <c r="F11" s="1677"/>
      <c r="G11" s="781"/>
      <c r="H11" s="783">
        <v>3184</v>
      </c>
      <c r="I11" s="1793"/>
      <c r="J11" s="90"/>
      <c r="K11" s="90"/>
    </row>
    <row r="12" spans="1:11" ht="15.75">
      <c r="A12" s="23" t="s">
        <v>720</v>
      </c>
      <c r="B12" s="780"/>
      <c r="C12" s="787"/>
      <c r="D12" s="786">
        <v>268</v>
      </c>
      <c r="E12" s="1798"/>
      <c r="F12" s="1677"/>
      <c r="G12" s="787"/>
      <c r="H12" s="21">
        <v>-1097</v>
      </c>
      <c r="I12" s="1794"/>
      <c r="J12" s="90"/>
      <c r="K12" s="90"/>
    </row>
    <row r="13" spans="1:13" ht="15.75">
      <c r="A13" s="1" t="s">
        <v>615</v>
      </c>
      <c r="B13" s="788"/>
      <c r="C13" s="789"/>
      <c r="D13" s="1780">
        <v>-9</v>
      </c>
      <c r="E13" s="1798"/>
      <c r="F13" s="1677"/>
      <c r="G13" s="789"/>
      <c r="H13" s="790">
        <v>0</v>
      </c>
      <c r="I13" s="1794"/>
      <c r="J13" s="90"/>
      <c r="K13" s="90"/>
      <c r="M13" s="95"/>
    </row>
    <row r="14" spans="1:11" ht="15.75">
      <c r="A14" s="779" t="s">
        <v>358</v>
      </c>
      <c r="B14" s="780"/>
      <c r="C14" s="787"/>
      <c r="D14" s="1781">
        <v>277</v>
      </c>
      <c r="E14" s="1798"/>
      <c r="F14" s="1677"/>
      <c r="G14" s="787"/>
      <c r="H14" s="791">
        <v>-1097</v>
      </c>
      <c r="I14" s="1795"/>
      <c r="J14" s="90"/>
      <c r="K14" s="90"/>
    </row>
    <row r="15" spans="1:11" ht="9" customHeight="1">
      <c r="A15" s="779"/>
      <c r="B15" s="780"/>
      <c r="C15" s="784"/>
      <c r="D15" s="785"/>
      <c r="E15" s="1799"/>
      <c r="F15" s="1677"/>
      <c r="G15" s="784"/>
      <c r="H15" s="778"/>
      <c r="I15" s="1796"/>
      <c r="J15" s="90"/>
      <c r="K15" s="90"/>
    </row>
    <row r="16" spans="1:11" ht="15.75">
      <c r="A16" s="792" t="s">
        <v>482</v>
      </c>
      <c r="B16" s="788"/>
      <c r="C16" s="788"/>
      <c r="D16" s="786">
        <v>-1405</v>
      </c>
      <c r="E16" s="1677"/>
      <c r="F16" s="1677"/>
      <c r="G16" s="788"/>
      <c r="H16" s="21">
        <v>-119</v>
      </c>
      <c r="I16" s="1789"/>
      <c r="J16" s="90"/>
      <c r="K16" s="90"/>
    </row>
    <row r="17" spans="1:11" s="1775" customFormat="1" ht="15.75">
      <c r="A17" s="792" t="s">
        <v>640</v>
      </c>
      <c r="B17" s="788"/>
      <c r="C17" s="788"/>
      <c r="D17" s="786">
        <v>126</v>
      </c>
      <c r="E17" s="1677"/>
      <c r="F17" s="1677"/>
      <c r="G17" s="788"/>
      <c r="H17" s="21">
        <v>0</v>
      </c>
      <c r="I17" s="1789"/>
      <c r="J17" s="90"/>
      <c r="K17" s="90"/>
    </row>
    <row r="18" spans="1:11" s="1775" customFormat="1" ht="15.75">
      <c r="A18" s="792" t="s">
        <v>653</v>
      </c>
      <c r="B18" s="788"/>
      <c r="C18" s="788"/>
      <c r="D18" s="786">
        <v>-100</v>
      </c>
      <c r="E18" s="1677"/>
      <c r="F18" s="1677"/>
      <c r="G18" s="788"/>
      <c r="H18" s="21">
        <v>0</v>
      </c>
      <c r="I18" s="1789"/>
      <c r="J18" s="90"/>
      <c r="K18" s="90"/>
    </row>
    <row r="19" spans="1:11" s="1225" customFormat="1" ht="15.75">
      <c r="A19" s="792" t="s">
        <v>428</v>
      </c>
      <c r="B19" s="788"/>
      <c r="C19" s="788"/>
      <c r="D19" s="786">
        <v>0</v>
      </c>
      <c r="E19" s="1677"/>
      <c r="F19" s="1677"/>
      <c r="G19" s="788"/>
      <c r="H19" s="21">
        <v>-4</v>
      </c>
      <c r="I19" s="1789"/>
      <c r="J19" s="90"/>
      <c r="K19" s="90"/>
    </row>
    <row r="20" spans="1:26" s="99" customFormat="1" ht="16.5" thickBot="1">
      <c r="A20" s="1032" t="s">
        <v>652</v>
      </c>
      <c r="B20" s="1083"/>
      <c r="C20" s="1083"/>
      <c r="D20" s="785">
        <v>115</v>
      </c>
      <c r="E20" s="1678"/>
      <c r="F20" s="1678"/>
      <c r="G20" s="1083"/>
      <c r="H20" s="778">
        <v>115</v>
      </c>
      <c r="I20" s="1789"/>
      <c r="J20" s="90"/>
      <c r="K20" s="90"/>
      <c r="L20" s="1106"/>
      <c r="M20" s="1106"/>
      <c r="N20" s="1106"/>
      <c r="O20" s="1106"/>
      <c r="P20" s="1106"/>
      <c r="Q20" s="1106"/>
      <c r="R20" s="1106"/>
      <c r="S20" s="1106"/>
      <c r="T20" s="1106"/>
      <c r="U20" s="1106"/>
      <c r="V20" s="1106"/>
      <c r="W20" s="1106"/>
      <c r="X20" s="1106"/>
      <c r="Y20" s="1106"/>
      <c r="Z20" s="1106"/>
    </row>
    <row r="21" spans="1:11" ht="15.75">
      <c r="A21" s="12" t="s">
        <v>247</v>
      </c>
      <c r="B21" s="12" t="s">
        <v>383</v>
      </c>
      <c r="C21" s="12"/>
      <c r="D21" s="786">
        <v>26607</v>
      </c>
      <c r="E21" s="1677"/>
      <c r="F21" s="1677"/>
      <c r="G21" s="12"/>
      <c r="H21" s="778">
        <v>25227</v>
      </c>
      <c r="I21" s="1789"/>
      <c r="J21" s="90"/>
      <c r="K21" s="90"/>
    </row>
    <row r="22" spans="1:11" ht="15.75">
      <c r="A22" s="779" t="s">
        <v>137</v>
      </c>
      <c r="B22" s="780"/>
      <c r="C22" s="780"/>
      <c r="D22" s="1780">
        <v>26134</v>
      </c>
      <c r="E22" s="1677"/>
      <c r="F22" s="1677"/>
      <c r="G22" s="780"/>
      <c r="H22" s="790">
        <v>24864</v>
      </c>
      <c r="I22" s="1789"/>
      <c r="J22" s="90"/>
      <c r="K22" s="90"/>
    </row>
    <row r="23" spans="1:11" ht="15.75">
      <c r="A23" s="779" t="s">
        <v>138</v>
      </c>
      <c r="B23" s="780"/>
      <c r="C23" s="780"/>
      <c r="D23" s="1781">
        <v>473</v>
      </c>
      <c r="E23" s="1677"/>
      <c r="F23" s="1677"/>
      <c r="G23" s="780"/>
      <c r="H23" s="791">
        <v>363</v>
      </c>
      <c r="I23" s="1789"/>
      <c r="J23" s="90"/>
      <c r="K23" s="90"/>
    </row>
    <row r="24" spans="1:11" ht="21.75" customHeight="1">
      <c r="A24" s="997" t="s">
        <v>677</v>
      </c>
      <c r="B24" s="20"/>
      <c r="C24" s="20"/>
      <c r="G24" s="20"/>
      <c r="I24" s="1789"/>
      <c r="J24" s="90"/>
      <c r="K24" s="90"/>
    </row>
    <row r="25" spans="1:11" ht="15.75">
      <c r="A25" s="997" t="s">
        <v>688</v>
      </c>
      <c r="B25" s="1090"/>
      <c r="C25" s="1090"/>
      <c r="D25" s="1105"/>
      <c r="E25" s="1679"/>
      <c r="F25" s="1679"/>
      <c r="G25" s="1090"/>
      <c r="H25" s="1679"/>
      <c r="I25" s="1789"/>
      <c r="J25" s="90"/>
      <c r="K25" s="90"/>
    </row>
    <row r="26" spans="1:11" ht="9" customHeight="1" thickBot="1">
      <c r="A26" s="1084"/>
      <c r="B26" s="1084"/>
      <c r="C26" s="1084"/>
      <c r="D26" s="1085"/>
      <c r="E26" s="1086"/>
      <c r="F26" s="1086"/>
      <c r="G26" s="1084"/>
      <c r="H26" s="1086"/>
      <c r="I26" s="1789"/>
      <c r="J26" s="90"/>
      <c r="K26" s="90"/>
    </row>
    <row r="27" spans="1:11" ht="15">
      <c r="A27" s="20"/>
      <c r="B27" s="20"/>
      <c r="C27" s="20"/>
      <c r="G27" s="20"/>
      <c r="I27" s="1789"/>
      <c r="J27" s="88"/>
      <c r="K27" s="88"/>
    </row>
    <row r="28" spans="1:11" ht="15">
      <c r="A28" s="20"/>
      <c r="B28" s="20"/>
      <c r="C28" s="20"/>
      <c r="D28" s="87"/>
      <c r="E28" s="1680"/>
      <c r="F28" s="1680"/>
      <c r="G28" s="20"/>
      <c r="H28" s="1680"/>
      <c r="I28" s="1789"/>
      <c r="J28" s="88"/>
      <c r="K28" s="88"/>
    </row>
    <row r="29" spans="1:11" ht="15">
      <c r="A29" s="20"/>
      <c r="B29" s="20"/>
      <c r="C29" s="20"/>
      <c r="D29" s="87"/>
      <c r="E29" s="1680"/>
      <c r="F29" s="1680"/>
      <c r="G29" s="20"/>
      <c r="H29" s="1680"/>
      <c r="I29" s="1790"/>
      <c r="J29" s="89"/>
      <c r="K29" s="89"/>
    </row>
    <row r="30" spans="1:11" ht="15">
      <c r="A30" s="737"/>
      <c r="B30" s="737"/>
      <c r="C30" s="737"/>
      <c r="D30" s="1801"/>
      <c r="E30" s="1680"/>
      <c r="F30" s="1680"/>
      <c r="G30" s="737"/>
      <c r="H30" s="1800"/>
      <c r="I30" s="1789"/>
      <c r="J30" s="88"/>
      <c r="K30" s="88"/>
    </row>
    <row r="31" spans="1:11" ht="15">
      <c r="A31" s="20"/>
      <c r="B31" s="20"/>
      <c r="C31" s="20"/>
      <c r="D31" s="87"/>
      <c r="E31" s="1680"/>
      <c r="F31" s="1680"/>
      <c r="G31" s="20"/>
      <c r="H31" s="1680"/>
      <c r="I31" s="1789"/>
      <c r="J31" s="88"/>
      <c r="K31" s="88"/>
    </row>
    <row r="32" spans="1:11" ht="15">
      <c r="A32" s="20"/>
      <c r="B32" s="20"/>
      <c r="C32" s="20"/>
      <c r="G32" s="20"/>
      <c r="I32" s="1789"/>
      <c r="J32" s="84"/>
      <c r="K32" s="88"/>
    </row>
    <row r="33" spans="1:11" ht="15">
      <c r="A33" s="20"/>
      <c r="B33" s="20"/>
      <c r="C33" s="20"/>
      <c r="G33" s="20"/>
      <c r="I33" s="1789"/>
      <c r="J33" s="84"/>
      <c r="K33" s="88"/>
    </row>
    <row r="34" spans="1:11" ht="15">
      <c r="A34" s="20"/>
      <c r="B34" s="1864"/>
      <c r="C34" s="20"/>
      <c r="G34" s="20"/>
      <c r="I34" s="1789"/>
      <c r="J34" s="88"/>
      <c r="K34" s="88"/>
    </row>
    <row r="35" spans="1:11" s="1775" customFormat="1" ht="15">
      <c r="A35" s="20"/>
      <c r="B35" s="1864"/>
      <c r="C35" s="20"/>
      <c r="E35" s="189"/>
      <c r="F35" s="189"/>
      <c r="G35" s="20"/>
      <c r="H35" s="189"/>
      <c r="I35" s="1789"/>
      <c r="J35" s="88"/>
      <c r="K35" s="88"/>
    </row>
    <row r="36" spans="1:11" ht="15">
      <c r="A36" s="20"/>
      <c r="B36" s="1853"/>
      <c r="C36" s="20"/>
      <c r="G36" s="20"/>
      <c r="I36" s="1789"/>
      <c r="J36" s="88"/>
      <c r="K36" s="88"/>
    </row>
    <row r="37" spans="1:11" ht="15.75">
      <c r="A37" s="20"/>
      <c r="B37" s="20"/>
      <c r="C37" s="12"/>
      <c r="G37" s="12"/>
      <c r="I37" s="1791"/>
      <c r="J37" s="84"/>
      <c r="K37" s="88"/>
    </row>
    <row r="38" spans="1:11" ht="15">
      <c r="A38" s="20"/>
      <c r="B38" s="20"/>
      <c r="C38" s="20"/>
      <c r="G38" s="20"/>
      <c r="I38" s="1789"/>
      <c r="J38" s="88"/>
      <c r="K38" s="88"/>
    </row>
    <row r="39" spans="1:11" ht="15">
      <c r="A39" s="20"/>
      <c r="B39" s="20"/>
      <c r="C39" s="20"/>
      <c r="D39" s="87"/>
      <c r="E39" s="1680"/>
      <c r="F39" s="1680"/>
      <c r="G39" s="20"/>
      <c r="H39" s="1680" t="s">
        <v>117</v>
      </c>
      <c r="I39" s="1789"/>
      <c r="J39" s="88"/>
      <c r="K39" s="88"/>
    </row>
    <row r="40" spans="1:11" ht="15">
      <c r="A40" s="20"/>
      <c r="B40" s="20"/>
      <c r="C40" s="20"/>
      <c r="G40" s="20"/>
      <c r="I40" s="1791"/>
      <c r="J40" s="84"/>
      <c r="K40" s="88"/>
    </row>
    <row r="41" spans="1:11" ht="15">
      <c r="A41" s="20"/>
      <c r="B41" s="20"/>
      <c r="C41" s="1"/>
      <c r="G41" s="1"/>
      <c r="I41" s="1790"/>
      <c r="J41" s="89"/>
      <c r="K41" s="89"/>
    </row>
    <row r="42" spans="1:11" ht="15">
      <c r="A42" s="20"/>
      <c r="B42" s="20"/>
      <c r="C42" s="1"/>
      <c r="G42" s="1"/>
      <c r="I42" s="1790"/>
      <c r="J42" s="89"/>
      <c r="K42" s="89"/>
    </row>
  </sheetData>
  <sheetProtection/>
  <mergeCells count="2">
    <mergeCell ref="I2:K2"/>
    <mergeCell ref="A1:H1"/>
  </mergeCells>
  <dataValidations count="1">
    <dataValidation type="list" allowBlank="1" showInputMessage="1" showErrorMessage="1" sqref="I65466:K65466">
      <formula1>$L$5:$L$7</formula1>
    </dataValidation>
  </dataValidations>
  <printOptions/>
  <pageMargins left="0.3937007874015748" right="0.31496062992125984" top="0.5118110236220472" bottom="0.7480314960629921" header="0.31496062992125984" footer="0.31496062992125984"/>
  <pageSetup horizontalDpi="600" verticalDpi="600" orientation="portrait" paperSize="9" scale="76" r:id="rId1"/>
  <headerFooter>
    <oddFooter>&amp;LTelkom SA SOC Limited Condensed Annual Report
&amp;D - &amp;T
&amp;A&amp;RPage &amp;P of &amp;N</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dimension ref="A1:I62"/>
  <sheetViews>
    <sheetView view="pageBreakPreview" zoomScale="80" zoomScaleSheetLayoutView="80" zoomScalePageLayoutView="0" workbookViewId="0" topLeftCell="A19">
      <selection activeCell="N23" sqref="N23"/>
    </sheetView>
  </sheetViews>
  <sheetFormatPr defaultColWidth="9.140625" defaultRowHeight="12.75"/>
  <cols>
    <col min="1" max="1" width="1.7109375" style="329" customWidth="1"/>
    <col min="2" max="2" width="85.57421875" style="329" customWidth="1"/>
    <col min="3" max="3" width="6.421875" style="510" customWidth="1"/>
    <col min="4" max="4" width="16.7109375" style="669" customWidth="1"/>
    <col min="5" max="5" width="2.00390625" style="669" customWidth="1"/>
    <col min="6" max="6" width="16.7109375" style="669" customWidth="1"/>
    <col min="7" max="7" width="2.00390625" style="669" customWidth="1"/>
    <col min="8" max="8" width="1.28515625" style="537" customWidth="1"/>
    <col min="9" max="16384" width="9.140625" style="537" customWidth="1"/>
  </cols>
  <sheetData>
    <row r="1" spans="1:7" ht="19.5" customHeight="1">
      <c r="A1" s="2176"/>
      <c r="B1" s="2176"/>
      <c r="C1" s="2176"/>
      <c r="D1" s="2176"/>
      <c r="E1" s="2176"/>
      <c r="F1" s="2176"/>
      <c r="G1" s="2176"/>
    </row>
    <row r="2" spans="1:7" ht="32.25" customHeight="1">
      <c r="A2" s="518"/>
      <c r="B2" s="670" t="s">
        <v>270</v>
      </c>
      <c r="C2" s="671"/>
      <c r="D2" s="497"/>
      <c r="E2" s="497"/>
      <c r="F2" s="497"/>
      <c r="G2" s="497"/>
    </row>
    <row r="3" spans="1:7" ht="19.5" customHeight="1">
      <c r="A3" s="518"/>
      <c r="B3" s="907" t="s">
        <v>452</v>
      </c>
      <c r="C3" s="1000"/>
      <c r="D3" s="1001"/>
      <c r="E3" s="1001"/>
      <c r="F3" s="1001"/>
      <c r="G3" s="497"/>
    </row>
    <row r="4" spans="2:7" ht="18" customHeight="1">
      <c r="B4" s="519"/>
      <c r="C4" s="673"/>
      <c r="D4" s="1002"/>
      <c r="E4" s="718"/>
      <c r="F4" s="557" t="s">
        <v>689</v>
      </c>
      <c r="G4" s="675"/>
    </row>
    <row r="5" spans="2:7" ht="19.5" customHeight="1">
      <c r="B5" s="519"/>
      <c r="C5" s="673"/>
      <c r="D5" s="1003">
        <v>2016</v>
      </c>
      <c r="E5" s="718"/>
      <c r="F5" s="557">
        <v>2015</v>
      </c>
      <c r="G5" s="718"/>
    </row>
    <row r="6" spans="2:7" ht="15" customHeight="1" thickBot="1">
      <c r="B6" s="516"/>
      <c r="C6" s="729" t="s">
        <v>39</v>
      </c>
      <c r="D6" s="1004" t="s">
        <v>51</v>
      </c>
      <c r="E6" s="851"/>
      <c r="F6" s="729" t="s">
        <v>51</v>
      </c>
      <c r="G6" s="718"/>
    </row>
    <row r="7" spans="2:7" ht="12.75" customHeight="1">
      <c r="B7" s="531"/>
      <c r="C7" s="676"/>
      <c r="D7" s="1005"/>
      <c r="E7" s="677"/>
      <c r="F7" s="1605"/>
      <c r="G7" s="677"/>
    </row>
    <row r="8" spans="2:7" ht="19.5" customHeight="1">
      <c r="B8" s="517" t="s">
        <v>253</v>
      </c>
      <c r="D8" s="548">
        <v>6751</v>
      </c>
      <c r="E8" s="240"/>
      <c r="F8" s="241">
        <v>6281</v>
      </c>
      <c r="G8" s="678"/>
    </row>
    <row r="9" spans="2:7" ht="6.75" customHeight="1">
      <c r="B9" s="517"/>
      <c r="D9" s="548"/>
      <c r="E9" s="240"/>
      <c r="F9" s="241"/>
      <c r="G9" s="678"/>
    </row>
    <row r="10" spans="2:7" ht="19.5" customHeight="1">
      <c r="B10" s="329" t="s">
        <v>254</v>
      </c>
      <c r="D10" s="1008">
        <v>37690</v>
      </c>
      <c r="E10" s="1009"/>
      <c r="F10" s="1010">
        <v>32952</v>
      </c>
      <c r="G10" s="678"/>
    </row>
    <row r="11" spans="2:7" ht="19.5" customHeight="1">
      <c r="B11" s="329" t="s">
        <v>326</v>
      </c>
      <c r="D11" s="1011">
        <v>-28946</v>
      </c>
      <c r="E11" s="1009"/>
      <c r="F11" s="1012">
        <v>-26153</v>
      </c>
      <c r="G11" s="678"/>
    </row>
    <row r="12" spans="2:7" ht="19.5" customHeight="1">
      <c r="B12" s="329" t="s">
        <v>255</v>
      </c>
      <c r="C12" s="509"/>
      <c r="D12" s="1008">
        <v>8744</v>
      </c>
      <c r="E12" s="1009"/>
      <c r="F12" s="1010">
        <v>6799</v>
      </c>
      <c r="G12" s="678"/>
    </row>
    <row r="13" spans="2:7" ht="19.5" customHeight="1">
      <c r="B13" s="329" t="s">
        <v>256</v>
      </c>
      <c r="D13" s="1014">
        <v>465</v>
      </c>
      <c r="E13" s="1009"/>
      <c r="F13" s="1013">
        <v>502</v>
      </c>
      <c r="G13" s="678"/>
    </row>
    <row r="14" spans="2:7" ht="19.5" customHeight="1">
      <c r="B14" s="329" t="s">
        <v>107</v>
      </c>
      <c r="C14" s="509"/>
      <c r="D14" s="1014">
        <v>-768</v>
      </c>
      <c r="E14" s="1009"/>
      <c r="F14" s="1013">
        <v>-493</v>
      </c>
      <c r="G14" s="678"/>
    </row>
    <row r="15" spans="2:7" ht="19.5" customHeight="1">
      <c r="B15" s="329" t="s">
        <v>352</v>
      </c>
      <c r="C15" s="509"/>
      <c r="D15" s="1014">
        <v>-288</v>
      </c>
      <c r="E15" s="1009"/>
      <c r="F15" s="1012">
        <v>-406</v>
      </c>
      <c r="G15" s="678"/>
    </row>
    <row r="16" spans="2:7" ht="19.5" customHeight="1">
      <c r="B16" s="329" t="s">
        <v>257</v>
      </c>
      <c r="C16" s="509"/>
      <c r="D16" s="1008">
        <v>8153</v>
      </c>
      <c r="E16" s="1009"/>
      <c r="F16" s="1010">
        <v>6402</v>
      </c>
      <c r="G16" s="678"/>
    </row>
    <row r="17" spans="1:7" ht="19.5" customHeight="1">
      <c r="A17" s="518"/>
      <c r="B17" s="518" t="s">
        <v>108</v>
      </c>
      <c r="C17" s="596"/>
      <c r="D17" s="1011">
        <v>-1402</v>
      </c>
      <c r="E17" s="1009"/>
      <c r="F17" s="1012">
        <v>-121</v>
      </c>
      <c r="G17" s="678"/>
    </row>
    <row r="18" spans="3:7" ht="9.75" customHeight="1">
      <c r="C18" s="509"/>
      <c r="D18" s="548"/>
      <c r="E18" s="240"/>
      <c r="F18" s="241"/>
      <c r="G18" s="678"/>
    </row>
    <row r="19" spans="2:7" ht="19.5" customHeight="1">
      <c r="B19" s="517" t="s">
        <v>258</v>
      </c>
      <c r="C19" s="509"/>
      <c r="D19" s="548">
        <v>-8265</v>
      </c>
      <c r="E19" s="240"/>
      <c r="F19" s="241">
        <v>-5168</v>
      </c>
      <c r="G19" s="678"/>
    </row>
    <row r="20" spans="2:7" ht="6.75" customHeight="1">
      <c r="B20" s="517"/>
      <c r="C20" s="509"/>
      <c r="D20" s="548"/>
      <c r="E20" s="240"/>
      <c r="F20" s="241"/>
      <c r="G20" s="678"/>
    </row>
    <row r="21" spans="2:7" ht="22.5" customHeight="1">
      <c r="B21" s="1015" t="s">
        <v>259</v>
      </c>
      <c r="C21" s="509"/>
      <c r="D21" s="1008">
        <v>567</v>
      </c>
      <c r="E21" s="1009"/>
      <c r="F21" s="1010">
        <v>253</v>
      </c>
      <c r="G21" s="678"/>
    </row>
    <row r="22" spans="2:7" ht="22.5" customHeight="1">
      <c r="B22" s="1015" t="s">
        <v>583</v>
      </c>
      <c r="C22" s="2148">
        <v>16.1</v>
      </c>
      <c r="D22" s="1014">
        <v>-2255</v>
      </c>
      <c r="E22" s="1009"/>
      <c r="F22" s="1013">
        <v>0</v>
      </c>
      <c r="G22" s="678"/>
    </row>
    <row r="23" spans="2:7" ht="24" customHeight="1">
      <c r="B23" s="329" t="s">
        <v>260</v>
      </c>
      <c r="C23" s="509"/>
      <c r="D23" s="1014">
        <v>0</v>
      </c>
      <c r="E23" s="1009"/>
      <c r="F23" s="1013">
        <v>750</v>
      </c>
      <c r="G23" s="678"/>
    </row>
    <row r="24" spans="2:7" ht="24" customHeight="1">
      <c r="B24" s="329" t="s">
        <v>584</v>
      </c>
      <c r="C24" s="509"/>
      <c r="D24" s="1014">
        <v>-13</v>
      </c>
      <c r="E24" s="1009"/>
      <c r="F24" s="1013">
        <v>0</v>
      </c>
      <c r="G24" s="678"/>
    </row>
    <row r="25" spans="2:7" ht="24" customHeight="1">
      <c r="B25" s="329" t="s">
        <v>693</v>
      </c>
      <c r="C25" s="2148">
        <v>16.3</v>
      </c>
      <c r="D25" s="1014">
        <v>-89</v>
      </c>
      <c r="E25" s="1009"/>
      <c r="F25" s="1013">
        <v>0</v>
      </c>
      <c r="G25" s="678"/>
    </row>
    <row r="26" spans="2:7" ht="24" customHeight="1">
      <c r="B26" s="1015" t="s">
        <v>659</v>
      </c>
      <c r="C26" s="509">
        <v>9</v>
      </c>
      <c r="D26" s="1014">
        <v>-5941</v>
      </c>
      <c r="E26" s="1009"/>
      <c r="F26" s="1013">
        <v>-5070</v>
      </c>
      <c r="G26" s="678"/>
    </row>
    <row r="27" spans="2:7" ht="23.25" customHeight="1">
      <c r="B27" s="329" t="s">
        <v>449</v>
      </c>
      <c r="C27" s="509"/>
      <c r="D27" s="1011">
        <v>-534</v>
      </c>
      <c r="E27" s="1009"/>
      <c r="F27" s="1012">
        <v>-1101</v>
      </c>
      <c r="G27" s="678"/>
    </row>
    <row r="28" spans="2:7" ht="9.75" customHeight="1">
      <c r="B28" s="221"/>
      <c r="C28" s="509"/>
      <c r="D28" s="548"/>
      <c r="E28" s="240"/>
      <c r="F28" s="241"/>
      <c r="G28" s="678"/>
    </row>
    <row r="29" spans="2:7" ht="19.5" customHeight="1">
      <c r="B29" s="517" t="s">
        <v>261</v>
      </c>
      <c r="C29" s="509"/>
      <c r="D29" s="548">
        <v>412</v>
      </c>
      <c r="E29" s="240"/>
      <c r="F29" s="241">
        <v>685</v>
      </c>
      <c r="G29" s="678"/>
    </row>
    <row r="30" spans="1:7" ht="6.75" customHeight="1">
      <c r="A30" s="537"/>
      <c r="B30" s="517"/>
      <c r="C30" s="509"/>
      <c r="D30" s="548"/>
      <c r="E30" s="240"/>
      <c r="F30" s="241"/>
      <c r="G30" s="678"/>
    </row>
    <row r="31" spans="1:7" ht="19.5" customHeight="1">
      <c r="A31" s="537"/>
      <c r="B31" s="329" t="s">
        <v>262</v>
      </c>
      <c r="C31" s="509"/>
      <c r="D31" s="1008">
        <v>4020</v>
      </c>
      <c r="E31" s="1009"/>
      <c r="F31" s="1010">
        <v>1000</v>
      </c>
      <c r="G31" s="678"/>
    </row>
    <row r="32" spans="1:7" ht="19.5" customHeight="1">
      <c r="A32" s="537"/>
      <c r="B32" s="329" t="s">
        <v>263</v>
      </c>
      <c r="C32" s="509"/>
      <c r="D32" s="1014">
        <v>-3746</v>
      </c>
      <c r="E32" s="1009"/>
      <c r="F32" s="1013">
        <v>-310</v>
      </c>
      <c r="G32" s="678"/>
    </row>
    <row r="33" spans="1:7" ht="19.5" customHeight="1">
      <c r="A33" s="537"/>
      <c r="B33" s="329" t="s">
        <v>353</v>
      </c>
      <c r="C33" s="509"/>
      <c r="D33" s="1014">
        <v>-430</v>
      </c>
      <c r="E33" s="1009"/>
      <c r="F33" s="1013">
        <v>-170</v>
      </c>
      <c r="G33" s="678"/>
    </row>
    <row r="34" spans="1:7" ht="19.5" customHeight="1">
      <c r="A34" s="537"/>
      <c r="B34" s="329" t="s">
        <v>641</v>
      </c>
      <c r="C34" s="509"/>
      <c r="D34" s="1011">
        <v>568</v>
      </c>
      <c r="E34" s="1009"/>
      <c r="F34" s="1012">
        <v>165</v>
      </c>
      <c r="G34" s="678"/>
    </row>
    <row r="35" spans="1:7" ht="19.5" customHeight="1">
      <c r="A35" s="537"/>
      <c r="B35" s="1027" t="s">
        <v>333</v>
      </c>
      <c r="C35" s="596"/>
      <c r="D35" s="548">
        <v>-1102</v>
      </c>
      <c r="E35" s="240"/>
      <c r="F35" s="241">
        <v>1798</v>
      </c>
      <c r="G35" s="678"/>
    </row>
    <row r="36" spans="1:7" ht="19.5" customHeight="1">
      <c r="A36" s="537"/>
      <c r="B36" s="1017" t="s">
        <v>576</v>
      </c>
      <c r="C36" s="509"/>
      <c r="D36" s="548">
        <v>3642</v>
      </c>
      <c r="E36" s="240"/>
      <c r="F36" s="241">
        <v>1841</v>
      </c>
      <c r="G36" s="678"/>
    </row>
    <row r="37" spans="1:7" ht="15.75">
      <c r="A37" s="537"/>
      <c r="B37" s="1015" t="s">
        <v>377</v>
      </c>
      <c r="C37" s="509"/>
      <c r="D37" s="1018">
        <v>2</v>
      </c>
      <c r="E37" s="855"/>
      <c r="F37" s="849">
        <v>3</v>
      </c>
      <c r="G37" s="678"/>
    </row>
    <row r="38" spans="1:7" ht="19.5" customHeight="1" thickBot="1">
      <c r="A38" s="537"/>
      <c r="B38" s="1079" t="s">
        <v>334</v>
      </c>
      <c r="C38" s="1080">
        <v>13</v>
      </c>
      <c r="D38" s="1019">
        <v>2542</v>
      </c>
      <c r="E38" s="1081"/>
      <c r="F38" s="1020">
        <v>3642</v>
      </c>
      <c r="G38" s="678"/>
    </row>
    <row r="39" spans="2:7" ht="15" customHeight="1">
      <c r="B39" s="680" t="s">
        <v>658</v>
      </c>
      <c r="D39" s="678"/>
      <c r="E39" s="678"/>
      <c r="F39" s="678"/>
      <c r="G39" s="678"/>
    </row>
    <row r="40" spans="2:9" ht="15" customHeight="1">
      <c r="B40" s="2184" t="s">
        <v>660</v>
      </c>
      <c r="C40" s="2184"/>
      <c r="D40" s="2184"/>
      <c r="E40" s="2184"/>
      <c r="F40" s="1542"/>
      <c r="G40" s="1145"/>
      <c r="H40" s="1145"/>
      <c r="I40" s="1145"/>
    </row>
    <row r="41" spans="2:7" ht="10.5" customHeight="1" thickBot="1">
      <c r="B41" s="1122"/>
      <c r="C41" s="672"/>
      <c r="D41" s="681"/>
      <c r="E41" s="681"/>
      <c r="F41" s="681"/>
      <c r="G41" s="681"/>
    </row>
    <row r="42" spans="2:7" ht="5.25" customHeight="1">
      <c r="B42" s="1022"/>
      <c r="C42" s="671"/>
      <c r="D42" s="678"/>
      <c r="E42" s="678"/>
      <c r="F42" s="678"/>
      <c r="G42" s="678"/>
    </row>
    <row r="43" spans="2:7" ht="19.5" customHeight="1">
      <c r="B43" s="1022"/>
      <c r="C43" s="671"/>
      <c r="D43" s="678"/>
      <c r="E43" s="678"/>
      <c r="F43" s="678"/>
      <c r="G43" s="678"/>
    </row>
    <row r="44" spans="2:7" ht="19.5" customHeight="1">
      <c r="B44" s="537"/>
      <c r="C44" s="1022"/>
      <c r="D44" s="678"/>
      <c r="E44" s="678"/>
      <c r="F44" s="678"/>
      <c r="G44" s="678"/>
    </row>
    <row r="45" spans="2:7" ht="19.5" customHeight="1">
      <c r="B45" s="537"/>
      <c r="C45" s="1022"/>
      <c r="D45" s="678"/>
      <c r="E45" s="678"/>
      <c r="F45" s="678"/>
      <c r="G45" s="678"/>
    </row>
    <row r="46" spans="2:7" ht="19.5" customHeight="1">
      <c r="B46" s="537"/>
      <c r="C46" s="1022"/>
      <c r="D46" s="678"/>
      <c r="E46" s="678"/>
      <c r="F46" s="678"/>
      <c r="G46" s="678"/>
    </row>
    <row r="47" spans="2:7" ht="19.5" customHeight="1">
      <c r="B47" s="1022"/>
      <c r="C47" s="671"/>
      <c r="D47" s="678"/>
      <c r="E47" s="678"/>
      <c r="F47" s="678"/>
      <c r="G47" s="678"/>
    </row>
    <row r="48" spans="2:7" ht="19.5" customHeight="1">
      <c r="B48" s="1022"/>
      <c r="C48" s="671"/>
      <c r="D48" s="678"/>
      <c r="E48" s="678"/>
      <c r="F48" s="678"/>
      <c r="G48" s="678"/>
    </row>
    <row r="49" spans="2:7" ht="19.5" customHeight="1">
      <c r="B49" s="1022"/>
      <c r="C49" s="671"/>
      <c r="D49" s="678"/>
      <c r="E49" s="678"/>
      <c r="F49" s="678"/>
      <c r="G49" s="678"/>
    </row>
    <row r="50" spans="2:7" ht="19.5" customHeight="1">
      <c r="B50" s="1022"/>
      <c r="C50" s="671"/>
      <c r="D50" s="678"/>
      <c r="E50" s="678"/>
      <c r="F50" s="678"/>
      <c r="G50" s="678"/>
    </row>
    <row r="51" spans="2:7" ht="19.5" customHeight="1">
      <c r="B51" s="1022"/>
      <c r="C51" s="671"/>
      <c r="D51" s="678"/>
      <c r="E51" s="678"/>
      <c r="F51" s="678"/>
      <c r="G51" s="678"/>
    </row>
    <row r="52" spans="2:7" ht="19.5" customHeight="1">
      <c r="B52" s="1022"/>
      <c r="C52" s="671"/>
      <c r="D52" s="678"/>
      <c r="E52" s="678"/>
      <c r="F52" s="678"/>
      <c r="G52" s="678"/>
    </row>
    <row r="53" spans="2:7" ht="19.5" customHeight="1">
      <c r="B53" s="1022"/>
      <c r="C53" s="671"/>
      <c r="D53" s="678"/>
      <c r="E53" s="678"/>
      <c r="F53" s="678"/>
      <c r="G53" s="678"/>
    </row>
    <row r="54" spans="2:7" ht="19.5" customHeight="1">
      <c r="B54" s="1022"/>
      <c r="C54" s="671"/>
      <c r="D54" s="678"/>
      <c r="E54" s="678"/>
      <c r="F54" s="678"/>
      <c r="G54" s="678"/>
    </row>
    <row r="55" spans="1:7" ht="12.75">
      <c r="A55" s="537"/>
      <c r="B55" s="537"/>
      <c r="C55" s="537"/>
      <c r="D55" s="537"/>
      <c r="E55" s="546"/>
      <c r="F55" s="546"/>
      <c r="G55" s="537"/>
    </row>
    <row r="56" spans="1:7" ht="12.75">
      <c r="A56" s="537"/>
      <c r="B56" s="537"/>
      <c r="C56" s="537"/>
      <c r="D56" s="537"/>
      <c r="E56" s="546"/>
      <c r="F56" s="546"/>
      <c r="G56" s="537"/>
    </row>
    <row r="57" spans="1:7" ht="12.75">
      <c r="A57" s="537"/>
      <c r="B57" s="537"/>
      <c r="C57" s="537"/>
      <c r="D57" s="537"/>
      <c r="E57" s="546"/>
      <c r="F57" s="546"/>
      <c r="G57" s="537"/>
    </row>
    <row r="58" spans="1:7" ht="12.75">
      <c r="A58" s="537"/>
      <c r="B58" s="537"/>
      <c r="C58" s="537"/>
      <c r="D58" s="537"/>
      <c r="E58" s="546"/>
      <c r="F58" s="546"/>
      <c r="G58" s="537"/>
    </row>
    <row r="59" spans="1:7" ht="12.75">
      <c r="A59" s="537"/>
      <c r="B59" s="537"/>
      <c r="C59" s="537"/>
      <c r="D59" s="537"/>
      <c r="E59" s="546"/>
      <c r="F59" s="546"/>
      <c r="G59" s="537"/>
    </row>
    <row r="60" spans="1:7" ht="12.75">
      <c r="A60" s="537"/>
      <c r="B60" s="537"/>
      <c r="C60" s="537"/>
      <c r="D60" s="537"/>
      <c r="E60" s="546"/>
      <c r="F60" s="546"/>
      <c r="G60" s="537"/>
    </row>
    <row r="61" spans="1:7" ht="12.75">
      <c r="A61" s="537"/>
      <c r="B61" s="537"/>
      <c r="C61" s="537"/>
      <c r="D61" s="537"/>
      <c r="E61" s="546"/>
      <c r="F61" s="546"/>
      <c r="G61" s="537"/>
    </row>
    <row r="62" spans="1:7" ht="12.75">
      <c r="A62" s="537"/>
      <c r="B62" s="537"/>
      <c r="C62" s="537"/>
      <c r="D62" s="537"/>
      <c r="E62" s="546"/>
      <c r="F62" s="546"/>
      <c r="G62" s="537"/>
    </row>
  </sheetData>
  <sheetProtection/>
  <mergeCells count="2">
    <mergeCell ref="A1:G1"/>
    <mergeCell ref="B40:E40"/>
  </mergeCells>
  <printOptions/>
  <pageMargins left="0.354330708661417" right="0.118110236220472" top="0.196850393700787" bottom="0.708661417322835" header="0.15748031496063" footer="0.15748031496063"/>
  <pageSetup horizontalDpi="600" verticalDpi="600" orientation="portrait" paperSize="9" scale="75" r:id="rId2"/>
  <headerFooter alignWithMargins="0">
    <oddFooter>&amp;LTelkom SA SOC Limited Condensed Annual Report
&amp;D - &amp;T
&amp;A&amp;RPage &amp;P of &amp;N</oddFooter>
  </headerFooter>
  <drawing r:id="rId1"/>
</worksheet>
</file>

<file path=xl/worksheets/sheet6.xml><?xml version="1.0" encoding="utf-8"?>
<worksheet xmlns="http://schemas.openxmlformats.org/spreadsheetml/2006/main" xmlns:r="http://schemas.openxmlformats.org/officeDocument/2006/relationships">
  <dimension ref="A1:H180"/>
  <sheetViews>
    <sheetView view="pageBreakPreview" zoomScale="80" zoomScaleSheetLayoutView="80" zoomScalePageLayoutView="70" workbookViewId="0" topLeftCell="A1">
      <selection activeCell="C39" sqref="C39"/>
    </sheetView>
  </sheetViews>
  <sheetFormatPr defaultColWidth="9.140625" defaultRowHeight="12.75"/>
  <cols>
    <col min="1" max="1" width="0.85546875" style="329" customWidth="1"/>
    <col min="2" max="2" width="4.28125" style="329" customWidth="1"/>
    <col min="3" max="3" width="37.421875" style="509" customWidth="1"/>
    <col min="4" max="4" width="55.421875" style="329" customWidth="1"/>
    <col min="5" max="5" width="3.7109375" style="329" customWidth="1"/>
    <col min="6" max="6" width="21.7109375" style="329" customWidth="1"/>
    <col min="7" max="7" width="3.7109375" style="329" customWidth="1"/>
    <col min="8" max="8" width="15.7109375" style="329" customWidth="1"/>
    <col min="9" max="251" width="9.140625" style="537" customWidth="1"/>
    <col min="252" max="252" width="0.85546875" style="537" customWidth="1"/>
    <col min="253" max="253" width="4.28125" style="537" customWidth="1"/>
    <col min="254" max="254" width="64.00390625" style="537" customWidth="1"/>
    <col min="255" max="255" width="16.8515625" style="537" customWidth="1"/>
    <col min="256" max="16384" width="16.421875" style="537" customWidth="1"/>
  </cols>
  <sheetData>
    <row r="1" spans="2:8" ht="5.25" customHeight="1">
      <c r="B1" s="2198"/>
      <c r="C1" s="2198"/>
      <c r="D1" s="2198"/>
      <c r="E1" s="2198"/>
      <c r="F1" s="2198"/>
      <c r="G1" s="2198"/>
      <c r="H1" s="2198"/>
    </row>
    <row r="2" spans="2:8" ht="19.5" customHeight="1">
      <c r="B2" s="626" t="s">
        <v>267</v>
      </c>
      <c r="C2" s="1033"/>
      <c r="D2" s="518"/>
      <c r="E2" s="518"/>
      <c r="F2" s="1034"/>
      <c r="G2" s="1034"/>
      <c r="H2" s="1034"/>
    </row>
    <row r="3" spans="2:3" ht="13.5" customHeight="1">
      <c r="B3" s="518" t="s">
        <v>452</v>
      </c>
      <c r="C3" s="1035"/>
    </row>
    <row r="4" ht="13.5" customHeight="1" thickBot="1">
      <c r="C4" s="1035"/>
    </row>
    <row r="5" spans="1:8" ht="13.5" customHeight="1">
      <c r="A5" s="515"/>
      <c r="B5" s="514"/>
      <c r="C5" s="513"/>
      <c r="D5" s="512"/>
      <c r="E5" s="511"/>
      <c r="F5" s="1036"/>
      <c r="G5" s="1036"/>
      <c r="H5" s="1036"/>
    </row>
    <row r="6" spans="1:8" ht="13.5" customHeight="1">
      <c r="A6" s="515"/>
      <c r="B6" s="752" t="s">
        <v>3</v>
      </c>
      <c r="C6" s="916" t="s">
        <v>4</v>
      </c>
      <c r="D6" s="1051"/>
      <c r="E6" s="1052"/>
      <c r="F6" s="1053"/>
      <c r="G6" s="1053"/>
      <c r="H6" s="1053"/>
    </row>
    <row r="7" spans="1:8" ht="60.75" customHeight="1" thickBot="1">
      <c r="A7" s="515"/>
      <c r="B7" s="733"/>
      <c r="C7" s="2200" t="s">
        <v>483</v>
      </c>
      <c r="D7" s="2201"/>
      <c r="E7" s="2201"/>
      <c r="F7" s="2201"/>
      <c r="G7" s="2201"/>
      <c r="H7" s="2201"/>
    </row>
    <row r="8" spans="1:8" ht="19.5" customHeight="1">
      <c r="A8" s="1037"/>
      <c r="B8" s="542" t="s">
        <v>5</v>
      </c>
      <c r="C8" s="2199" t="s">
        <v>341</v>
      </c>
      <c r="D8" s="2199"/>
      <c r="E8" s="241"/>
      <c r="F8" s="240"/>
      <c r="G8" s="240"/>
      <c r="H8" s="240"/>
    </row>
    <row r="9" spans="1:8" ht="17.25" customHeight="1">
      <c r="A9" s="904"/>
      <c r="B9" s="1826">
        <v>2.1</v>
      </c>
      <c r="C9" s="1121" t="s">
        <v>135</v>
      </c>
      <c r="D9" s="1038"/>
      <c r="E9" s="1039"/>
      <c r="F9" s="1040"/>
      <c r="G9" s="1040"/>
      <c r="H9" s="1040"/>
    </row>
    <row r="10" spans="1:8" ht="48.75" customHeight="1">
      <c r="A10" s="904"/>
      <c r="B10" s="1041"/>
      <c r="C10" s="2202" t="s">
        <v>721</v>
      </c>
      <c r="D10" s="2202"/>
      <c r="E10" s="2202"/>
      <c r="F10" s="2202"/>
      <c r="G10" s="2202"/>
      <c r="H10" s="2202"/>
    </row>
    <row r="11" spans="1:8" ht="39" customHeight="1">
      <c r="A11" s="904"/>
      <c r="B11" s="1041"/>
      <c r="C11" s="2202" t="s">
        <v>692</v>
      </c>
      <c r="D11" s="2202"/>
      <c r="E11" s="2202"/>
      <c r="F11" s="2202"/>
      <c r="G11" s="2202"/>
      <c r="H11" s="2202"/>
    </row>
    <row r="12" spans="1:8" ht="48.75" customHeight="1">
      <c r="A12" s="904"/>
      <c r="B12" s="1042"/>
      <c r="C12" s="2202" t="s">
        <v>732</v>
      </c>
      <c r="D12" s="2202"/>
      <c r="E12" s="2202"/>
      <c r="F12" s="2202"/>
      <c r="G12" s="2202"/>
      <c r="H12" s="2202"/>
    </row>
    <row r="13" spans="1:8" ht="19.5" customHeight="1">
      <c r="A13" s="904"/>
      <c r="B13" s="1042"/>
      <c r="C13" s="1120" t="s">
        <v>283</v>
      </c>
      <c r="D13" s="1043"/>
      <c r="E13" s="1043"/>
      <c r="F13" s="1043"/>
      <c r="G13" s="1043"/>
      <c r="H13" s="1043"/>
    </row>
    <row r="14" spans="1:8" ht="51.75" customHeight="1">
      <c r="A14" s="904"/>
      <c r="B14" s="1042"/>
      <c r="C14" s="2202" t="s">
        <v>484</v>
      </c>
      <c r="D14" s="2202"/>
      <c r="E14" s="2202"/>
      <c r="F14" s="2202"/>
      <c r="G14" s="2202"/>
      <c r="H14" s="2202"/>
    </row>
    <row r="15" spans="1:8" ht="16.5" customHeight="1">
      <c r="A15" s="904"/>
      <c r="B15" s="1044"/>
      <c r="C15" s="1120" t="s">
        <v>134</v>
      </c>
      <c r="D15" s="1045"/>
      <c r="E15" s="1045"/>
      <c r="F15" s="1045"/>
      <c r="G15" s="1045"/>
      <c r="H15" s="1045"/>
    </row>
    <row r="16" spans="1:8" ht="44.25" customHeight="1">
      <c r="A16" s="904"/>
      <c r="B16" s="1046"/>
      <c r="C16" s="2204" t="s">
        <v>733</v>
      </c>
      <c r="D16" s="2204"/>
      <c r="E16" s="2204"/>
      <c r="F16" s="2204"/>
      <c r="G16" s="2204"/>
      <c r="H16" s="2204"/>
    </row>
    <row r="17" spans="1:8" ht="28.5" customHeight="1" thickBot="1">
      <c r="A17" s="904"/>
      <c r="B17" s="1046"/>
      <c r="C17" s="2206" t="s">
        <v>510</v>
      </c>
      <c r="D17" s="2206"/>
      <c r="E17" s="2206"/>
      <c r="F17" s="2206"/>
      <c r="G17" s="2207"/>
      <c r="H17" s="1549"/>
    </row>
    <row r="18" spans="1:8" ht="44.25" customHeight="1" thickBot="1">
      <c r="A18" s="904"/>
      <c r="B18" s="1046"/>
      <c r="C18" s="905" t="s">
        <v>511</v>
      </c>
      <c r="D18" s="1702" t="s">
        <v>293</v>
      </c>
      <c r="E18" s="2208"/>
      <c r="F18" s="2209"/>
      <c r="G18" s="2216" t="s">
        <v>294</v>
      </c>
      <c r="H18" s="2217"/>
    </row>
    <row r="19" spans="1:8" ht="44.25" customHeight="1" hidden="1" thickBot="1">
      <c r="A19" s="904"/>
      <c r="B19" s="1046"/>
      <c r="C19" s="1703" t="s">
        <v>512</v>
      </c>
      <c r="D19" s="2210" t="s">
        <v>513</v>
      </c>
      <c r="E19" s="2211"/>
      <c r="F19" s="2212"/>
      <c r="G19" s="2196" t="s">
        <v>514</v>
      </c>
      <c r="H19" s="2197"/>
    </row>
    <row r="20" spans="1:8" ht="71.25" customHeight="1">
      <c r="A20" s="904"/>
      <c r="B20" s="1046"/>
      <c r="C20" s="1726" t="s">
        <v>515</v>
      </c>
      <c r="D20" s="2213" t="s">
        <v>586</v>
      </c>
      <c r="E20" s="2214"/>
      <c r="F20" s="2215"/>
      <c r="G20" s="2194" t="s">
        <v>514</v>
      </c>
      <c r="H20" s="2195"/>
    </row>
    <row r="21" spans="1:8" ht="57.75" customHeight="1">
      <c r="A21" s="904"/>
      <c r="B21" s="1046"/>
      <c r="C21" s="1727" t="s">
        <v>295</v>
      </c>
      <c r="D21" s="2191" t="s">
        <v>587</v>
      </c>
      <c r="E21" s="2192"/>
      <c r="F21" s="2193"/>
      <c r="G21" s="2187" t="s">
        <v>514</v>
      </c>
      <c r="H21" s="2188"/>
    </row>
    <row r="22" spans="1:8" ht="100.5" customHeight="1">
      <c r="A22" s="904"/>
      <c r="B22" s="1046"/>
      <c r="C22" s="1727" t="s">
        <v>295</v>
      </c>
      <c r="D22" s="2191" t="s">
        <v>642</v>
      </c>
      <c r="E22" s="2192"/>
      <c r="F22" s="2193"/>
      <c r="G22" s="2187" t="s">
        <v>514</v>
      </c>
      <c r="H22" s="2188"/>
    </row>
    <row r="23" spans="1:8" ht="72" customHeight="1">
      <c r="A23" s="904"/>
      <c r="B23" s="1046"/>
      <c r="C23" s="1727" t="s">
        <v>516</v>
      </c>
      <c r="D23" s="2191" t="s">
        <v>588</v>
      </c>
      <c r="E23" s="2192"/>
      <c r="F23" s="2193"/>
      <c r="G23" s="2185" t="s">
        <v>514</v>
      </c>
      <c r="H23" s="2186"/>
    </row>
    <row r="24" spans="1:8" ht="73.5" customHeight="1">
      <c r="A24" s="904"/>
      <c r="B24" s="1046"/>
      <c r="C24" s="1727" t="s">
        <v>517</v>
      </c>
      <c r="D24" s="2191" t="s">
        <v>589</v>
      </c>
      <c r="E24" s="2192"/>
      <c r="F24" s="2193"/>
      <c r="G24" s="2187" t="s">
        <v>514</v>
      </c>
      <c r="H24" s="2188"/>
    </row>
    <row r="25" spans="1:8" ht="72.75" customHeight="1">
      <c r="A25" s="904"/>
      <c r="B25" s="1046"/>
      <c r="C25" s="1728" t="s">
        <v>518</v>
      </c>
      <c r="D25" s="2191" t="s">
        <v>590</v>
      </c>
      <c r="E25" s="2192"/>
      <c r="F25" s="2193"/>
      <c r="G25" s="2185" t="s">
        <v>514</v>
      </c>
      <c r="H25" s="2186"/>
    </row>
    <row r="26" spans="1:8" ht="85.5" customHeight="1">
      <c r="A26" s="904"/>
      <c r="B26" s="1046"/>
      <c r="C26" s="1727" t="s">
        <v>282</v>
      </c>
      <c r="D26" s="2191" t="s">
        <v>591</v>
      </c>
      <c r="E26" s="2192"/>
      <c r="F26" s="2193"/>
      <c r="G26" s="2187" t="s">
        <v>514</v>
      </c>
      <c r="H26" s="2188"/>
    </row>
    <row r="27" spans="1:8" ht="102.75" customHeight="1" thickBot="1">
      <c r="A27" s="904"/>
      <c r="B27" s="1046"/>
      <c r="C27" s="1729" t="s">
        <v>519</v>
      </c>
      <c r="D27" s="2218" t="s">
        <v>592</v>
      </c>
      <c r="E27" s="2219"/>
      <c r="F27" s="2220"/>
      <c r="G27" s="2189" t="s">
        <v>514</v>
      </c>
      <c r="H27" s="2190"/>
    </row>
    <row r="28" spans="1:8" ht="15">
      <c r="A28" s="904"/>
      <c r="B28" s="1701"/>
      <c r="C28" s="1953" t="s">
        <v>637</v>
      </c>
      <c r="D28" s="1704"/>
      <c r="E28" s="1704"/>
      <c r="F28" s="1704"/>
      <c r="G28" s="1704"/>
      <c r="H28" s="1549"/>
    </row>
    <row r="29" spans="1:8" s="1022" customFormat="1" ht="15">
      <c r="A29" s="2029"/>
      <c r="B29" s="2030"/>
      <c r="C29" s="2031"/>
      <c r="D29" s="2032"/>
      <c r="E29" s="2032"/>
      <c r="F29" s="2032"/>
      <c r="G29" s="2032"/>
      <c r="H29" s="2032"/>
    </row>
    <row r="30" spans="1:8" s="221" customFormat="1" ht="15.75">
      <c r="A30" s="904"/>
      <c r="B30" s="542" t="s">
        <v>5</v>
      </c>
      <c r="C30" s="2203" t="s">
        <v>614</v>
      </c>
      <c r="D30" s="2203"/>
      <c r="E30" s="1682"/>
      <c r="F30" s="1682"/>
      <c r="G30" s="1682"/>
      <c r="H30" s="1682"/>
    </row>
    <row r="31" spans="1:8" s="221" customFormat="1" ht="15.75">
      <c r="A31" s="904"/>
      <c r="B31" s="542"/>
      <c r="C31" s="2028"/>
      <c r="D31" s="2028"/>
      <c r="E31" s="1682"/>
      <c r="F31" s="1682"/>
      <c r="G31" s="1682"/>
      <c r="H31" s="1682"/>
    </row>
    <row r="32" spans="1:8" s="221" customFormat="1" ht="15.75">
      <c r="A32" s="904"/>
      <c r="B32" s="1827">
        <v>2.2</v>
      </c>
      <c r="C32" s="1681" t="s">
        <v>574</v>
      </c>
      <c r="D32" s="1682"/>
      <c r="E32" s="1682"/>
      <c r="F32" s="1682"/>
      <c r="G32" s="1682"/>
      <c r="H32" s="1682"/>
    </row>
    <row r="33" spans="1:8" ht="47.25" customHeight="1">
      <c r="A33" s="904"/>
      <c r="B33" s="1683"/>
      <c r="C33" s="2204" t="s">
        <v>703</v>
      </c>
      <c r="D33" s="2204"/>
      <c r="E33" s="2204"/>
      <c r="F33" s="2204"/>
      <c r="G33" s="2204"/>
      <c r="H33" s="2204"/>
    </row>
    <row r="34" spans="1:8" ht="87.75" customHeight="1">
      <c r="A34" s="904"/>
      <c r="B34" s="1683"/>
      <c r="C34" s="2204" t="s">
        <v>704</v>
      </c>
      <c r="D34" s="2204"/>
      <c r="E34" s="2204"/>
      <c r="F34" s="2204"/>
      <c r="G34" s="2204"/>
      <c r="H34" s="2204"/>
    </row>
    <row r="35" spans="1:8" ht="75" customHeight="1">
      <c r="A35" s="904"/>
      <c r="B35" s="1683"/>
      <c r="C35" s="2204" t="s">
        <v>705</v>
      </c>
      <c r="D35" s="2204"/>
      <c r="E35" s="2204"/>
      <c r="F35" s="2204"/>
      <c r="G35" s="2204"/>
      <c r="H35" s="2204"/>
    </row>
    <row r="36" spans="1:8" ht="7.5" customHeight="1" thickBot="1">
      <c r="A36" s="2033"/>
      <c r="B36" s="2034"/>
      <c r="C36" s="2205"/>
      <c r="D36" s="2205"/>
      <c r="E36" s="2205"/>
      <c r="F36" s="2205"/>
      <c r="G36" s="2205"/>
      <c r="H36" s="2205"/>
    </row>
    <row r="37" spans="1:8" s="221" customFormat="1" ht="19.5" customHeight="1">
      <c r="A37" s="904"/>
      <c r="B37" s="904"/>
      <c r="C37" s="904" t="s">
        <v>383</v>
      </c>
      <c r="D37" s="904"/>
      <c r="E37" s="904"/>
      <c r="F37" s="904"/>
      <c r="G37" s="904"/>
      <c r="H37" s="904"/>
    </row>
    <row r="38" spans="1:8" s="221" customFormat="1" ht="19.5" customHeight="1">
      <c r="A38" s="904"/>
      <c r="B38" s="904"/>
      <c r="C38" s="904"/>
      <c r="D38" s="904"/>
      <c r="E38" s="904"/>
      <c r="F38" s="904"/>
      <c r="G38" s="904"/>
      <c r="H38" s="904"/>
    </row>
    <row r="39" spans="1:8" s="221" customFormat="1" ht="19.5" customHeight="1">
      <c r="A39" s="904"/>
      <c r="B39" s="904"/>
      <c r="C39" s="904"/>
      <c r="D39" s="904"/>
      <c r="E39" s="904"/>
      <c r="F39" s="904"/>
      <c r="G39" s="904"/>
      <c r="H39" s="904"/>
    </row>
    <row r="40" spans="1:8" s="221" customFormat="1" ht="19.5" customHeight="1">
      <c r="A40" s="904"/>
      <c r="B40" s="904"/>
      <c r="C40" s="904"/>
      <c r="D40" s="904"/>
      <c r="E40" s="904"/>
      <c r="F40" s="904"/>
      <c r="G40" s="904"/>
      <c r="H40" s="904"/>
    </row>
    <row r="41" spans="1:8" s="221" customFormat="1" ht="19.5" customHeight="1">
      <c r="A41" s="904"/>
      <c r="B41" s="904"/>
      <c r="C41" s="904"/>
      <c r="D41" s="904"/>
      <c r="E41" s="904"/>
      <c r="F41" s="904"/>
      <c r="G41" s="904"/>
      <c r="H41" s="904"/>
    </row>
    <row r="42" spans="1:8" s="221" customFormat="1" ht="19.5" customHeight="1">
      <c r="A42" s="904"/>
      <c r="B42" s="904"/>
      <c r="C42" s="904"/>
      <c r="D42" s="904"/>
      <c r="E42" s="904"/>
      <c r="F42" s="904"/>
      <c r="G42" s="904"/>
      <c r="H42" s="904"/>
    </row>
    <row r="43" spans="1:8" s="221" customFormat="1" ht="19.5" customHeight="1">
      <c r="A43" s="904"/>
      <c r="B43" s="904"/>
      <c r="C43" s="904"/>
      <c r="D43" s="904"/>
      <c r="E43" s="904"/>
      <c r="F43" s="904"/>
      <c r="G43" s="904"/>
      <c r="H43" s="904"/>
    </row>
    <row r="44" spans="1:8" s="221" customFormat="1" ht="19.5" customHeight="1">
      <c r="A44" s="904"/>
      <c r="B44" s="904"/>
      <c r="C44" s="904"/>
      <c r="D44" s="904"/>
      <c r="E44" s="904"/>
      <c r="F44" s="904"/>
      <c r="G44" s="904"/>
      <c r="H44" s="904"/>
    </row>
    <row r="45" spans="1:8" s="221" customFormat="1" ht="19.5" customHeight="1">
      <c r="A45" s="904"/>
      <c r="B45" s="904"/>
      <c r="C45" s="904"/>
      <c r="D45" s="904"/>
      <c r="E45" s="904"/>
      <c r="F45" s="904"/>
      <c r="G45" s="904"/>
      <c r="H45" s="904"/>
    </row>
    <row r="46" spans="1:8" s="221" customFormat="1" ht="19.5" customHeight="1">
      <c r="A46" s="904"/>
      <c r="B46" s="904"/>
      <c r="C46" s="904"/>
      <c r="D46" s="904"/>
      <c r="E46" s="904"/>
      <c r="F46" s="904"/>
      <c r="G46" s="904"/>
      <c r="H46" s="904"/>
    </row>
    <row r="47" spans="1:8" s="221" customFormat="1" ht="19.5" customHeight="1">
      <c r="A47" s="904"/>
      <c r="B47" s="904"/>
      <c r="C47" s="904"/>
      <c r="D47" s="904"/>
      <c r="E47" s="904"/>
      <c r="F47" s="904"/>
      <c r="G47" s="904"/>
      <c r="H47" s="904"/>
    </row>
    <row r="48" spans="1:8" s="221" customFormat="1" ht="19.5" customHeight="1">
      <c r="A48" s="904"/>
      <c r="B48" s="904"/>
      <c r="C48" s="904"/>
      <c r="D48" s="904"/>
      <c r="E48" s="904"/>
      <c r="F48" s="904"/>
      <c r="G48" s="904"/>
      <c r="H48" s="904"/>
    </row>
    <row r="49" spans="1:8" s="221" customFormat="1" ht="19.5" customHeight="1">
      <c r="A49" s="904"/>
      <c r="B49" s="904"/>
      <c r="C49" s="904"/>
      <c r="D49" s="904"/>
      <c r="E49" s="904"/>
      <c r="F49" s="904"/>
      <c r="G49" s="904"/>
      <c r="H49" s="904"/>
    </row>
    <row r="50" spans="1:8" s="221" customFormat="1" ht="19.5" customHeight="1">
      <c r="A50" s="904"/>
      <c r="B50" s="904"/>
      <c r="C50" s="904"/>
      <c r="D50" s="904"/>
      <c r="E50" s="904"/>
      <c r="F50" s="904"/>
      <c r="G50" s="904"/>
      <c r="H50" s="904"/>
    </row>
    <row r="51" spans="1:8" s="221" customFormat="1" ht="19.5" customHeight="1">
      <c r="A51" s="904"/>
      <c r="B51" s="904"/>
      <c r="C51" s="904"/>
      <c r="D51" s="904"/>
      <c r="E51" s="904"/>
      <c r="F51" s="904"/>
      <c r="G51" s="904"/>
      <c r="H51" s="904"/>
    </row>
    <row r="52" spans="1:8" s="221" customFormat="1" ht="19.5" customHeight="1">
      <c r="A52" s="904"/>
      <c r="B52" s="904"/>
      <c r="C52" s="904"/>
      <c r="D52" s="904"/>
      <c r="E52" s="904"/>
      <c r="F52" s="904"/>
      <c r="G52" s="904"/>
      <c r="H52" s="904"/>
    </row>
    <row r="53" spans="1:8" s="221" customFormat="1" ht="19.5" customHeight="1">
      <c r="A53" s="904"/>
      <c r="B53" s="904"/>
      <c r="C53" s="904"/>
      <c r="D53" s="904"/>
      <c r="E53" s="904"/>
      <c r="F53" s="904"/>
      <c r="G53" s="904"/>
      <c r="H53" s="904"/>
    </row>
    <row r="54" spans="1:8" s="221" customFormat="1" ht="19.5" customHeight="1">
      <c r="A54" s="904"/>
      <c r="B54" s="904"/>
      <c r="C54" s="904"/>
      <c r="D54" s="904"/>
      <c r="E54" s="904"/>
      <c r="F54" s="904"/>
      <c r="G54" s="904"/>
      <c r="H54" s="904"/>
    </row>
    <row r="55" spans="1:8" s="221" customFormat="1" ht="19.5" customHeight="1">
      <c r="A55" s="904"/>
      <c r="B55" s="904"/>
      <c r="C55" s="904"/>
      <c r="D55" s="904"/>
      <c r="E55" s="904"/>
      <c r="F55" s="904"/>
      <c r="G55" s="904"/>
      <c r="H55" s="904"/>
    </row>
    <row r="56" spans="1:8" s="221" customFormat="1" ht="19.5" customHeight="1">
      <c r="A56" s="904"/>
      <c r="B56" s="904"/>
      <c r="C56" s="904"/>
      <c r="D56" s="904"/>
      <c r="E56" s="904"/>
      <c r="F56" s="904"/>
      <c r="G56" s="904"/>
      <c r="H56" s="904"/>
    </row>
    <row r="57" spans="1:8" s="221" customFormat="1" ht="19.5" customHeight="1">
      <c r="A57" s="904"/>
      <c r="B57" s="904"/>
      <c r="C57" s="904"/>
      <c r="D57" s="904"/>
      <c r="E57" s="904"/>
      <c r="F57" s="904"/>
      <c r="G57" s="904"/>
      <c r="H57" s="904"/>
    </row>
    <row r="58" spans="1:8" s="221" customFormat="1" ht="19.5" customHeight="1">
      <c r="A58" s="904"/>
      <c r="B58" s="904"/>
      <c r="C58" s="904"/>
      <c r="D58" s="904"/>
      <c r="E58" s="904"/>
      <c r="F58" s="904"/>
      <c r="G58" s="904"/>
      <c r="H58" s="904"/>
    </row>
    <row r="59" spans="1:8" s="221" customFormat="1" ht="19.5" customHeight="1">
      <c r="A59" s="904"/>
      <c r="B59" s="904"/>
      <c r="C59" s="904"/>
      <c r="D59" s="904"/>
      <c r="E59" s="904"/>
      <c r="F59" s="904"/>
      <c r="G59" s="904"/>
      <c r="H59" s="904"/>
    </row>
    <row r="60" spans="1:8" s="221" customFormat="1" ht="19.5" customHeight="1">
      <c r="A60" s="904"/>
      <c r="B60" s="904"/>
      <c r="C60" s="904"/>
      <c r="D60" s="904"/>
      <c r="E60" s="904"/>
      <c r="F60" s="904"/>
      <c r="G60" s="904"/>
      <c r="H60" s="904"/>
    </row>
    <row r="61" spans="1:8" s="221" customFormat="1" ht="19.5" customHeight="1">
      <c r="A61" s="904"/>
      <c r="B61" s="904"/>
      <c r="C61" s="904"/>
      <c r="D61" s="904"/>
      <c r="E61" s="904"/>
      <c r="F61" s="904"/>
      <c r="G61" s="904"/>
      <c r="H61" s="904"/>
    </row>
    <row r="62" spans="1:8" s="221" customFormat="1" ht="19.5" customHeight="1">
      <c r="A62" s="904"/>
      <c r="B62" s="904"/>
      <c r="C62" s="904"/>
      <c r="D62" s="904"/>
      <c r="E62" s="904"/>
      <c r="F62" s="904"/>
      <c r="G62" s="904"/>
      <c r="H62" s="904"/>
    </row>
    <row r="63" spans="1:8" s="221" customFormat="1" ht="19.5" customHeight="1">
      <c r="A63" s="904"/>
      <c r="B63" s="904"/>
      <c r="C63" s="904"/>
      <c r="D63" s="904"/>
      <c r="E63" s="904"/>
      <c r="F63" s="904"/>
      <c r="G63" s="904"/>
      <c r="H63" s="904"/>
    </row>
    <row r="64" spans="1:8" s="221" customFormat="1" ht="19.5" customHeight="1">
      <c r="A64" s="904"/>
      <c r="B64" s="904"/>
      <c r="C64" s="904"/>
      <c r="D64" s="904"/>
      <c r="E64" s="904"/>
      <c r="F64" s="904"/>
      <c r="G64" s="904"/>
      <c r="H64" s="904"/>
    </row>
    <row r="65" spans="1:8" s="221" customFormat="1" ht="19.5" customHeight="1">
      <c r="A65" s="904"/>
      <c r="B65" s="904"/>
      <c r="C65" s="904"/>
      <c r="D65" s="904"/>
      <c r="E65" s="904"/>
      <c r="F65" s="904"/>
      <c r="G65" s="904"/>
      <c r="H65" s="904"/>
    </row>
    <row r="66" spans="1:8" s="221" customFormat="1" ht="19.5" customHeight="1">
      <c r="A66" s="904"/>
      <c r="B66" s="904"/>
      <c r="C66" s="904"/>
      <c r="D66" s="904"/>
      <c r="E66" s="904"/>
      <c r="F66" s="904"/>
      <c r="G66" s="904"/>
      <c r="H66" s="904"/>
    </row>
    <row r="67" spans="1:8" s="221" customFormat="1" ht="19.5" customHeight="1">
      <c r="A67" s="904"/>
      <c r="B67" s="904"/>
      <c r="C67" s="904"/>
      <c r="D67" s="904"/>
      <c r="E67" s="904"/>
      <c r="F67" s="904"/>
      <c r="G67" s="904"/>
      <c r="H67" s="904"/>
    </row>
    <row r="68" spans="1:8" s="221" customFormat="1" ht="19.5" customHeight="1">
      <c r="A68" s="904"/>
      <c r="B68" s="904"/>
      <c r="C68" s="904"/>
      <c r="D68" s="904"/>
      <c r="E68" s="904"/>
      <c r="F68" s="904"/>
      <c r="G68" s="904"/>
      <c r="H68" s="904"/>
    </row>
    <row r="69" spans="1:8" s="221" customFormat="1" ht="19.5" customHeight="1">
      <c r="A69" s="904"/>
      <c r="B69" s="904"/>
      <c r="C69" s="904"/>
      <c r="D69" s="904"/>
      <c r="E69" s="904"/>
      <c r="F69" s="904"/>
      <c r="G69" s="904"/>
      <c r="H69" s="904"/>
    </row>
    <row r="70" spans="1:8" s="221" customFormat="1" ht="19.5" customHeight="1">
      <c r="A70" s="904"/>
      <c r="B70" s="904"/>
      <c r="C70" s="904"/>
      <c r="D70" s="904"/>
      <c r="E70" s="904"/>
      <c r="F70" s="904"/>
      <c r="G70" s="904"/>
      <c r="H70" s="904"/>
    </row>
    <row r="71" spans="1:8" s="221" customFormat="1" ht="19.5" customHeight="1">
      <c r="A71" s="904"/>
      <c r="B71" s="904"/>
      <c r="C71" s="904"/>
      <c r="D71" s="904"/>
      <c r="E71" s="904"/>
      <c r="F71" s="904"/>
      <c r="G71" s="904"/>
      <c r="H71" s="904"/>
    </row>
    <row r="72" spans="1:8" s="221" customFormat="1" ht="19.5" customHeight="1">
      <c r="A72" s="904"/>
      <c r="B72" s="904"/>
      <c r="C72" s="904"/>
      <c r="D72" s="904"/>
      <c r="E72" s="904"/>
      <c r="F72" s="904"/>
      <c r="G72" s="904"/>
      <c r="H72" s="904"/>
    </row>
    <row r="73" spans="1:8" s="221" customFormat="1" ht="19.5" customHeight="1">
      <c r="A73" s="904"/>
      <c r="B73" s="904"/>
      <c r="C73" s="904"/>
      <c r="D73" s="904"/>
      <c r="E73" s="904"/>
      <c r="F73" s="904"/>
      <c r="G73" s="904"/>
      <c r="H73" s="904"/>
    </row>
    <row r="74" spans="1:8" s="221" customFormat="1" ht="19.5" customHeight="1">
      <c r="A74" s="904"/>
      <c r="B74" s="904"/>
      <c r="C74" s="904"/>
      <c r="D74" s="904"/>
      <c r="E74" s="904"/>
      <c r="F74" s="904"/>
      <c r="G74" s="904"/>
      <c r="H74" s="904"/>
    </row>
    <row r="75" spans="1:8" s="221" customFormat="1" ht="19.5" customHeight="1">
      <c r="A75" s="904"/>
      <c r="B75" s="904"/>
      <c r="C75" s="904"/>
      <c r="D75" s="904"/>
      <c r="E75" s="904"/>
      <c r="F75" s="904"/>
      <c r="G75" s="904"/>
      <c r="H75" s="904"/>
    </row>
    <row r="76" spans="1:8" s="221" customFormat="1" ht="19.5" customHeight="1">
      <c r="A76" s="904"/>
      <c r="B76" s="904"/>
      <c r="C76" s="904"/>
      <c r="D76" s="904"/>
      <c r="E76" s="904"/>
      <c r="F76" s="904"/>
      <c r="G76" s="904"/>
      <c r="H76" s="904"/>
    </row>
    <row r="77" spans="1:8" s="221" customFormat="1" ht="19.5" customHeight="1">
      <c r="A77" s="904"/>
      <c r="B77" s="904"/>
      <c r="C77" s="904"/>
      <c r="D77" s="904"/>
      <c r="E77" s="904"/>
      <c r="F77" s="904"/>
      <c r="G77" s="904"/>
      <c r="H77" s="904"/>
    </row>
    <row r="78" spans="1:8" s="221" customFormat="1" ht="19.5" customHeight="1">
      <c r="A78" s="904"/>
      <c r="B78" s="904"/>
      <c r="C78" s="904"/>
      <c r="D78" s="904"/>
      <c r="E78" s="904"/>
      <c r="F78" s="904"/>
      <c r="G78" s="904"/>
      <c r="H78" s="904"/>
    </row>
    <row r="79" spans="1:8" s="221" customFormat="1" ht="19.5" customHeight="1">
      <c r="A79" s="904"/>
      <c r="B79" s="904"/>
      <c r="C79" s="904"/>
      <c r="D79" s="904"/>
      <c r="E79" s="904"/>
      <c r="F79" s="904"/>
      <c r="G79" s="904"/>
      <c r="H79" s="904"/>
    </row>
    <row r="80" spans="1:8" s="221" customFormat="1" ht="19.5" customHeight="1">
      <c r="A80" s="904"/>
      <c r="B80" s="904"/>
      <c r="C80" s="904"/>
      <c r="D80" s="904"/>
      <c r="E80" s="904"/>
      <c r="F80" s="904"/>
      <c r="G80" s="904"/>
      <c r="H80" s="904"/>
    </row>
    <row r="81" spans="1:8" s="221" customFormat="1" ht="19.5" customHeight="1">
      <c r="A81" s="904"/>
      <c r="B81" s="904"/>
      <c r="C81" s="904"/>
      <c r="D81" s="904"/>
      <c r="E81" s="904"/>
      <c r="F81" s="904"/>
      <c r="G81" s="904"/>
      <c r="H81" s="904"/>
    </row>
    <row r="82" spans="1:8" s="221" customFormat="1" ht="19.5" customHeight="1">
      <c r="A82" s="904"/>
      <c r="B82" s="904"/>
      <c r="C82" s="904"/>
      <c r="D82" s="904"/>
      <c r="E82" s="904"/>
      <c r="F82" s="904"/>
      <c r="G82" s="904"/>
      <c r="H82" s="904"/>
    </row>
    <row r="83" spans="1:8" s="221" customFormat="1" ht="19.5" customHeight="1">
      <c r="A83" s="904"/>
      <c r="B83" s="904"/>
      <c r="C83" s="904"/>
      <c r="D83" s="904"/>
      <c r="E83" s="904"/>
      <c r="F83" s="904"/>
      <c r="G83" s="904"/>
      <c r="H83" s="904"/>
    </row>
    <row r="84" spans="1:8" s="221" customFormat="1" ht="19.5" customHeight="1">
      <c r="A84" s="904"/>
      <c r="B84" s="904"/>
      <c r="C84" s="904"/>
      <c r="D84" s="904"/>
      <c r="E84" s="904"/>
      <c r="F84" s="904"/>
      <c r="G84" s="904"/>
      <c r="H84" s="904"/>
    </row>
    <row r="85" spans="1:8" s="221" customFormat="1" ht="19.5" customHeight="1">
      <c r="A85" s="904"/>
      <c r="B85" s="904"/>
      <c r="C85" s="904"/>
      <c r="D85" s="904"/>
      <c r="E85" s="904"/>
      <c r="F85" s="904"/>
      <c r="G85" s="904"/>
      <c r="H85" s="904"/>
    </row>
    <row r="86" spans="1:8" s="221" customFormat="1" ht="19.5" customHeight="1">
      <c r="A86" s="904"/>
      <c r="B86" s="904"/>
      <c r="C86" s="904"/>
      <c r="D86" s="904"/>
      <c r="E86" s="904"/>
      <c r="F86" s="904"/>
      <c r="G86" s="904"/>
      <c r="H86" s="904"/>
    </row>
    <row r="87" spans="1:8" s="221" customFormat="1" ht="19.5" customHeight="1">
      <c r="A87" s="904"/>
      <c r="B87" s="904"/>
      <c r="C87" s="904"/>
      <c r="D87" s="904"/>
      <c r="E87" s="904"/>
      <c r="F87" s="904"/>
      <c r="G87" s="904"/>
      <c r="H87" s="904"/>
    </row>
    <row r="88" spans="1:8" s="221" customFormat="1" ht="19.5" customHeight="1">
      <c r="A88" s="904"/>
      <c r="B88" s="904"/>
      <c r="C88" s="904"/>
      <c r="D88" s="904"/>
      <c r="E88" s="904"/>
      <c r="F88" s="904"/>
      <c r="G88" s="904"/>
      <c r="H88" s="904"/>
    </row>
    <row r="89" spans="1:8" s="221" customFormat="1" ht="19.5" customHeight="1">
      <c r="A89" s="904"/>
      <c r="B89" s="904"/>
      <c r="C89" s="904"/>
      <c r="D89" s="904"/>
      <c r="E89" s="904"/>
      <c r="F89" s="904"/>
      <c r="G89" s="904"/>
      <c r="H89" s="904"/>
    </row>
    <row r="90" spans="1:8" s="221" customFormat="1" ht="19.5" customHeight="1">
      <c r="A90" s="904"/>
      <c r="B90" s="904"/>
      <c r="C90" s="904"/>
      <c r="D90" s="904"/>
      <c r="E90" s="904"/>
      <c r="F90" s="904"/>
      <c r="G90" s="904"/>
      <c r="H90" s="904"/>
    </row>
    <row r="91" spans="1:8" s="221" customFormat="1" ht="19.5" customHeight="1">
      <c r="A91" s="904"/>
      <c r="B91" s="904"/>
      <c r="C91" s="904"/>
      <c r="D91" s="904"/>
      <c r="E91" s="904"/>
      <c r="F91" s="904"/>
      <c r="G91" s="904"/>
      <c r="H91" s="904"/>
    </row>
    <row r="92" spans="1:8" s="221" customFormat="1" ht="19.5" customHeight="1">
      <c r="A92" s="904"/>
      <c r="B92" s="904"/>
      <c r="C92" s="904"/>
      <c r="D92" s="904"/>
      <c r="E92" s="904"/>
      <c r="F92" s="904"/>
      <c r="G92" s="904"/>
      <c r="H92" s="904"/>
    </row>
    <row r="93" spans="1:8" s="221" customFormat="1" ht="19.5" customHeight="1">
      <c r="A93" s="904"/>
      <c r="B93" s="904"/>
      <c r="C93" s="904"/>
      <c r="D93" s="904"/>
      <c r="E93" s="904"/>
      <c r="F93" s="904"/>
      <c r="G93" s="904"/>
      <c r="H93" s="904"/>
    </row>
    <row r="94" spans="1:8" s="221" customFormat="1" ht="19.5" customHeight="1">
      <c r="A94" s="904"/>
      <c r="B94" s="904"/>
      <c r="C94" s="904"/>
      <c r="D94" s="904"/>
      <c r="E94" s="904"/>
      <c r="F94" s="904"/>
      <c r="G94" s="904"/>
      <c r="H94" s="904"/>
    </row>
    <row r="95" spans="1:8" s="221" customFormat="1" ht="19.5" customHeight="1">
      <c r="A95" s="904"/>
      <c r="B95" s="904"/>
      <c r="C95" s="904"/>
      <c r="D95" s="904"/>
      <c r="E95" s="904"/>
      <c r="F95" s="904"/>
      <c r="G95" s="904"/>
      <c r="H95" s="904"/>
    </row>
    <row r="96" spans="1:8" s="221" customFormat="1" ht="19.5" customHeight="1">
      <c r="A96" s="904"/>
      <c r="B96" s="904"/>
      <c r="C96" s="904"/>
      <c r="D96" s="904"/>
      <c r="E96" s="904"/>
      <c r="F96" s="904"/>
      <c r="G96" s="904"/>
      <c r="H96" s="904"/>
    </row>
    <row r="97" spans="1:8" s="221" customFormat="1" ht="19.5" customHeight="1">
      <c r="A97" s="904"/>
      <c r="B97" s="904"/>
      <c r="C97" s="904"/>
      <c r="D97" s="904"/>
      <c r="E97" s="904"/>
      <c r="F97" s="904"/>
      <c r="G97" s="904"/>
      <c r="H97" s="904"/>
    </row>
    <row r="98" spans="1:8" s="221" customFormat="1" ht="19.5" customHeight="1">
      <c r="A98" s="904"/>
      <c r="B98" s="904"/>
      <c r="C98" s="904"/>
      <c r="D98" s="904"/>
      <c r="E98" s="904"/>
      <c r="F98" s="904"/>
      <c r="G98" s="904"/>
      <c r="H98" s="904"/>
    </row>
    <row r="99" spans="1:8" s="221" customFormat="1" ht="19.5" customHeight="1">
      <c r="A99" s="904"/>
      <c r="B99" s="904"/>
      <c r="C99" s="904"/>
      <c r="D99" s="904"/>
      <c r="E99" s="904"/>
      <c r="F99" s="904"/>
      <c r="G99" s="904"/>
      <c r="H99" s="904"/>
    </row>
    <row r="100" spans="1:8" s="221" customFormat="1" ht="19.5" customHeight="1">
      <c r="A100" s="904"/>
      <c r="B100" s="904"/>
      <c r="C100" s="904"/>
      <c r="D100" s="904"/>
      <c r="E100" s="904"/>
      <c r="F100" s="904"/>
      <c r="G100" s="904"/>
      <c r="H100" s="904"/>
    </row>
    <row r="101" spans="1:8" s="221" customFormat="1" ht="19.5" customHeight="1">
      <c r="A101" s="904"/>
      <c r="B101" s="904"/>
      <c r="C101" s="904"/>
      <c r="D101" s="904"/>
      <c r="E101" s="904"/>
      <c r="F101" s="904"/>
      <c r="G101" s="904"/>
      <c r="H101" s="904"/>
    </row>
    <row r="102" spans="1:8" s="221" customFormat="1" ht="19.5" customHeight="1">
      <c r="A102" s="904"/>
      <c r="B102" s="904"/>
      <c r="C102" s="904"/>
      <c r="D102" s="904"/>
      <c r="E102" s="904"/>
      <c r="F102" s="904"/>
      <c r="G102" s="904"/>
      <c r="H102" s="904"/>
    </row>
    <row r="103" spans="1:8" s="221" customFormat="1" ht="19.5" customHeight="1">
      <c r="A103" s="904"/>
      <c r="B103" s="904"/>
      <c r="C103" s="904"/>
      <c r="D103" s="904"/>
      <c r="E103" s="904"/>
      <c r="F103" s="904"/>
      <c r="G103" s="904"/>
      <c r="H103" s="904"/>
    </row>
    <row r="104" spans="1:8" s="221" customFormat="1" ht="19.5" customHeight="1">
      <c r="A104" s="904"/>
      <c r="B104" s="904"/>
      <c r="C104" s="904"/>
      <c r="D104" s="904"/>
      <c r="E104" s="904"/>
      <c r="F104" s="904"/>
      <c r="G104" s="904"/>
      <c r="H104" s="904"/>
    </row>
    <row r="105" spans="1:8" s="221" customFormat="1" ht="19.5" customHeight="1">
      <c r="A105" s="904"/>
      <c r="B105" s="904"/>
      <c r="C105" s="904"/>
      <c r="D105" s="904"/>
      <c r="E105" s="904"/>
      <c r="F105" s="904"/>
      <c r="G105" s="904"/>
      <c r="H105" s="904"/>
    </row>
    <row r="106" spans="1:8" s="221" customFormat="1" ht="19.5" customHeight="1">
      <c r="A106" s="904"/>
      <c r="B106" s="904"/>
      <c r="C106" s="904"/>
      <c r="D106" s="904"/>
      <c r="E106" s="904"/>
      <c r="F106" s="904"/>
      <c r="G106" s="904"/>
      <c r="H106" s="904"/>
    </row>
    <row r="107" spans="1:8" s="221" customFormat="1" ht="19.5" customHeight="1">
      <c r="A107" s="904"/>
      <c r="B107" s="904"/>
      <c r="C107" s="904"/>
      <c r="D107" s="904"/>
      <c r="E107" s="904"/>
      <c r="F107" s="904"/>
      <c r="G107" s="904"/>
      <c r="H107" s="904"/>
    </row>
    <row r="108" spans="1:8" s="221" customFormat="1" ht="19.5" customHeight="1">
      <c r="A108" s="904"/>
      <c r="B108" s="904"/>
      <c r="C108" s="904"/>
      <c r="D108" s="904"/>
      <c r="E108" s="904"/>
      <c r="F108" s="904"/>
      <c r="G108" s="904"/>
      <c r="H108" s="904"/>
    </row>
    <row r="109" spans="1:8" s="221" customFormat="1" ht="19.5" customHeight="1">
      <c r="A109" s="904"/>
      <c r="B109" s="904"/>
      <c r="C109" s="904"/>
      <c r="D109" s="904"/>
      <c r="E109" s="904"/>
      <c r="F109" s="904"/>
      <c r="G109" s="904"/>
      <c r="H109" s="904"/>
    </row>
    <row r="110" spans="1:8" s="221" customFormat="1" ht="19.5" customHeight="1">
      <c r="A110" s="904"/>
      <c r="B110" s="904"/>
      <c r="C110" s="904"/>
      <c r="D110" s="904"/>
      <c r="E110" s="904"/>
      <c r="F110" s="904"/>
      <c r="G110" s="904"/>
      <c r="H110" s="904"/>
    </row>
    <row r="111" spans="1:8" s="221" customFormat="1" ht="19.5" customHeight="1">
      <c r="A111" s="904"/>
      <c r="B111" s="904"/>
      <c r="C111" s="904"/>
      <c r="D111" s="904"/>
      <c r="E111" s="904"/>
      <c r="F111" s="904"/>
      <c r="G111" s="904"/>
      <c r="H111" s="904"/>
    </row>
    <row r="112" spans="1:8" s="221" customFormat="1" ht="19.5" customHeight="1">
      <c r="A112" s="904"/>
      <c r="B112" s="904"/>
      <c r="C112" s="904"/>
      <c r="D112" s="904"/>
      <c r="E112" s="904"/>
      <c r="F112" s="904"/>
      <c r="G112" s="904"/>
      <c r="H112" s="904"/>
    </row>
    <row r="113" spans="1:8" s="221" customFormat="1" ht="19.5" customHeight="1">
      <c r="A113" s="904"/>
      <c r="B113" s="904"/>
      <c r="C113" s="904"/>
      <c r="D113" s="904"/>
      <c r="E113" s="904"/>
      <c r="F113" s="904"/>
      <c r="G113" s="904"/>
      <c r="H113" s="904"/>
    </row>
    <row r="114" spans="1:8" s="221" customFormat="1" ht="19.5" customHeight="1">
      <c r="A114" s="904"/>
      <c r="B114" s="904"/>
      <c r="C114" s="904"/>
      <c r="D114" s="904"/>
      <c r="E114" s="904"/>
      <c r="F114" s="904"/>
      <c r="G114" s="904"/>
      <c r="H114" s="904"/>
    </row>
    <row r="115" spans="1:8" s="221" customFormat="1" ht="19.5" customHeight="1">
      <c r="A115" s="904"/>
      <c r="B115" s="904"/>
      <c r="C115" s="904"/>
      <c r="D115" s="904"/>
      <c r="E115" s="904"/>
      <c r="F115" s="904"/>
      <c r="G115" s="904"/>
      <c r="H115" s="904"/>
    </row>
    <row r="116" spans="1:8" s="221" customFormat="1" ht="19.5" customHeight="1">
      <c r="A116" s="904"/>
      <c r="B116" s="904"/>
      <c r="C116" s="904"/>
      <c r="D116" s="904"/>
      <c r="E116" s="904"/>
      <c r="F116" s="904"/>
      <c r="G116" s="904"/>
      <c r="H116" s="904"/>
    </row>
    <row r="117" spans="1:8" s="221" customFormat="1" ht="19.5" customHeight="1">
      <c r="A117" s="904"/>
      <c r="B117" s="904"/>
      <c r="C117" s="904"/>
      <c r="D117" s="904"/>
      <c r="E117" s="904"/>
      <c r="F117" s="904"/>
      <c r="G117" s="904"/>
      <c r="H117" s="904"/>
    </row>
    <row r="118" spans="1:8" s="221" customFormat="1" ht="19.5" customHeight="1">
      <c r="A118" s="904"/>
      <c r="B118" s="904"/>
      <c r="C118" s="904"/>
      <c r="D118" s="904"/>
      <c r="E118" s="904"/>
      <c r="F118" s="904"/>
      <c r="G118" s="904"/>
      <c r="H118" s="904"/>
    </row>
    <row r="119" spans="1:8" s="221" customFormat="1" ht="19.5" customHeight="1">
      <c r="A119" s="904"/>
      <c r="B119" s="904"/>
      <c r="C119" s="904"/>
      <c r="D119" s="904"/>
      <c r="E119" s="904"/>
      <c r="F119" s="904"/>
      <c r="G119" s="904"/>
      <c r="H119" s="904"/>
    </row>
    <row r="120" spans="1:8" s="221" customFormat="1" ht="19.5" customHeight="1">
      <c r="A120" s="904"/>
      <c r="B120" s="904"/>
      <c r="C120" s="904"/>
      <c r="D120" s="904"/>
      <c r="E120" s="904"/>
      <c r="F120" s="904"/>
      <c r="G120" s="904"/>
      <c r="H120" s="904"/>
    </row>
    <row r="121" spans="1:8" s="221" customFormat="1" ht="19.5" customHeight="1">
      <c r="A121" s="904"/>
      <c r="B121" s="904"/>
      <c r="C121" s="904"/>
      <c r="D121" s="904"/>
      <c r="E121" s="904"/>
      <c r="F121" s="904"/>
      <c r="G121" s="904"/>
      <c r="H121" s="904"/>
    </row>
    <row r="122" spans="1:8" s="221" customFormat="1" ht="19.5" customHeight="1">
      <c r="A122" s="904"/>
      <c r="B122" s="904"/>
      <c r="C122" s="904"/>
      <c r="D122" s="904"/>
      <c r="E122" s="904"/>
      <c r="F122" s="904"/>
      <c r="G122" s="904"/>
      <c r="H122" s="904"/>
    </row>
    <row r="123" spans="1:8" s="221" customFormat="1" ht="19.5" customHeight="1">
      <c r="A123" s="904"/>
      <c r="B123" s="904"/>
      <c r="C123" s="904"/>
      <c r="D123" s="904"/>
      <c r="E123" s="904"/>
      <c r="F123" s="904"/>
      <c r="G123" s="904"/>
      <c r="H123" s="904"/>
    </row>
    <row r="124" spans="1:8" s="221" customFormat="1" ht="19.5" customHeight="1">
      <c r="A124" s="904"/>
      <c r="B124" s="904"/>
      <c r="C124" s="904"/>
      <c r="D124" s="904"/>
      <c r="E124" s="904"/>
      <c r="F124" s="904"/>
      <c r="G124" s="904"/>
      <c r="H124" s="904"/>
    </row>
    <row r="125" spans="1:8" ht="19.5" customHeight="1">
      <c r="A125" s="904"/>
      <c r="B125" s="904"/>
      <c r="C125" s="904"/>
      <c r="D125" s="904"/>
      <c r="E125" s="904"/>
      <c r="F125" s="904"/>
      <c r="G125" s="904"/>
      <c r="H125" s="904"/>
    </row>
    <row r="126" spans="1:8" ht="19.5" customHeight="1">
      <c r="A126" s="904"/>
      <c r="B126" s="904"/>
      <c r="C126" s="904"/>
      <c r="D126" s="904"/>
      <c r="E126" s="904"/>
      <c r="F126" s="904"/>
      <c r="G126" s="904"/>
      <c r="H126" s="904"/>
    </row>
    <row r="127" spans="1:8" ht="19.5" customHeight="1">
      <c r="A127" s="904"/>
      <c r="B127" s="904"/>
      <c r="C127" s="904"/>
      <c r="D127" s="904"/>
      <c r="E127" s="904"/>
      <c r="F127" s="904"/>
      <c r="G127" s="904"/>
      <c r="H127" s="904"/>
    </row>
    <row r="128" spans="1:8" ht="19.5" customHeight="1">
      <c r="A128" s="904"/>
      <c r="B128" s="904"/>
      <c r="C128" s="904"/>
      <c r="D128" s="904"/>
      <c r="E128" s="904"/>
      <c r="F128" s="904"/>
      <c r="G128" s="904"/>
      <c r="H128" s="904"/>
    </row>
    <row r="129" spans="1:8" ht="19.5" customHeight="1">
      <c r="A129" s="904"/>
      <c r="B129" s="904"/>
      <c r="C129" s="904"/>
      <c r="D129" s="904"/>
      <c r="E129" s="904"/>
      <c r="F129" s="904"/>
      <c r="G129" s="904"/>
      <c r="H129" s="904"/>
    </row>
    <row r="130" spans="1:8" ht="19.5" customHeight="1">
      <c r="A130" s="904"/>
      <c r="B130" s="904"/>
      <c r="C130" s="904"/>
      <c r="D130" s="904"/>
      <c r="E130" s="904"/>
      <c r="F130" s="904"/>
      <c r="G130" s="904"/>
      <c r="H130" s="904"/>
    </row>
    <row r="131" spans="1:8" ht="19.5" customHeight="1">
      <c r="A131" s="904"/>
      <c r="B131" s="904"/>
      <c r="C131" s="904"/>
      <c r="D131" s="904"/>
      <c r="E131" s="904"/>
      <c r="F131" s="904"/>
      <c r="G131" s="904"/>
      <c r="H131" s="904"/>
    </row>
    <row r="132" spans="1:8" ht="19.5" customHeight="1">
      <c r="A132" s="904"/>
      <c r="B132" s="904"/>
      <c r="C132" s="904"/>
      <c r="D132" s="904"/>
      <c r="E132" s="904"/>
      <c r="F132" s="904"/>
      <c r="G132" s="904"/>
      <c r="H132" s="904"/>
    </row>
    <row r="133" spans="1:8" ht="19.5" customHeight="1">
      <c r="A133" s="904"/>
      <c r="B133" s="904"/>
      <c r="C133" s="904"/>
      <c r="D133" s="904"/>
      <c r="E133" s="904"/>
      <c r="F133" s="904"/>
      <c r="G133" s="904"/>
      <c r="H133" s="904"/>
    </row>
    <row r="134" spans="1:8" ht="19.5" customHeight="1">
      <c r="A134" s="904"/>
      <c r="B134" s="904"/>
      <c r="C134" s="904"/>
      <c r="D134" s="904"/>
      <c r="E134" s="904"/>
      <c r="F134" s="904"/>
      <c r="G134" s="904"/>
      <c r="H134" s="904"/>
    </row>
    <row r="135" spans="1:8" ht="19.5" customHeight="1">
      <c r="A135" s="904"/>
      <c r="B135" s="904"/>
      <c r="C135" s="904"/>
      <c r="D135" s="904"/>
      <c r="E135" s="904"/>
      <c r="F135" s="904"/>
      <c r="G135" s="904"/>
      <c r="H135" s="904"/>
    </row>
    <row r="136" spans="1:8" ht="19.5" customHeight="1">
      <c r="A136" s="904"/>
      <c r="B136" s="904"/>
      <c r="C136" s="904"/>
      <c r="D136" s="904"/>
      <c r="E136" s="904"/>
      <c r="F136" s="904"/>
      <c r="G136" s="904"/>
      <c r="H136" s="904"/>
    </row>
    <row r="137" spans="1:8" ht="19.5" customHeight="1">
      <c r="A137" s="904"/>
      <c r="B137" s="904"/>
      <c r="C137" s="904"/>
      <c r="D137" s="904"/>
      <c r="E137" s="904"/>
      <c r="F137" s="904"/>
      <c r="G137" s="904"/>
      <c r="H137" s="904"/>
    </row>
    <row r="138" spans="1:8" ht="19.5" customHeight="1">
      <c r="A138" s="904"/>
      <c r="B138" s="904"/>
      <c r="C138" s="904"/>
      <c r="D138" s="904"/>
      <c r="E138" s="904"/>
      <c r="F138" s="904"/>
      <c r="G138" s="904"/>
      <c r="H138" s="904"/>
    </row>
    <row r="139" spans="1:8" ht="19.5" customHeight="1">
      <c r="A139" s="904"/>
      <c r="B139" s="904"/>
      <c r="C139" s="904"/>
      <c r="D139" s="904"/>
      <c r="E139" s="904"/>
      <c r="F139" s="904"/>
      <c r="G139" s="904"/>
      <c r="H139" s="904"/>
    </row>
    <row r="140" spans="1:8" ht="19.5" customHeight="1">
      <c r="A140" s="904"/>
      <c r="B140" s="904"/>
      <c r="C140" s="904"/>
      <c r="D140" s="904"/>
      <c r="E140" s="904"/>
      <c r="F140" s="904"/>
      <c r="G140" s="904"/>
      <c r="H140" s="904"/>
    </row>
    <row r="141" spans="1:8" ht="19.5" customHeight="1">
      <c r="A141" s="904"/>
      <c r="B141" s="904"/>
      <c r="C141" s="904"/>
      <c r="D141" s="904"/>
      <c r="E141" s="904"/>
      <c r="F141" s="904"/>
      <c r="G141" s="904"/>
      <c r="H141" s="904"/>
    </row>
    <row r="142" spans="1:8" ht="19.5" customHeight="1">
      <c r="A142" s="904"/>
      <c r="B142" s="904"/>
      <c r="C142" s="904"/>
      <c r="D142" s="904"/>
      <c r="E142" s="904"/>
      <c r="F142" s="904"/>
      <c r="G142" s="904"/>
      <c r="H142" s="904"/>
    </row>
    <row r="143" spans="1:8" ht="19.5" customHeight="1">
      <c r="A143" s="904"/>
      <c r="B143" s="904"/>
      <c r="C143" s="904"/>
      <c r="D143" s="904"/>
      <c r="E143" s="904"/>
      <c r="F143" s="904"/>
      <c r="G143" s="904"/>
      <c r="H143" s="904"/>
    </row>
    <row r="144" spans="1:8" ht="19.5" customHeight="1">
      <c r="A144" s="904"/>
      <c r="B144" s="904"/>
      <c r="C144" s="904"/>
      <c r="D144" s="904"/>
      <c r="E144" s="904"/>
      <c r="F144" s="904"/>
      <c r="G144" s="904"/>
      <c r="H144" s="904"/>
    </row>
    <row r="145" spans="1:8" ht="19.5" customHeight="1">
      <c r="A145" s="904"/>
      <c r="B145" s="904"/>
      <c r="C145" s="904"/>
      <c r="D145" s="904"/>
      <c r="E145" s="904"/>
      <c r="F145" s="904"/>
      <c r="G145" s="904"/>
      <c r="H145" s="904"/>
    </row>
    <row r="146" spans="1:8" ht="19.5" customHeight="1">
      <c r="A146" s="904"/>
      <c r="B146" s="904"/>
      <c r="C146" s="904"/>
      <c r="D146" s="904"/>
      <c r="E146" s="904"/>
      <c r="F146" s="904"/>
      <c r="G146" s="904"/>
      <c r="H146" s="904"/>
    </row>
    <row r="147" spans="1:8" ht="19.5" customHeight="1">
      <c r="A147" s="904"/>
      <c r="B147" s="904"/>
      <c r="C147" s="904"/>
      <c r="D147" s="904"/>
      <c r="E147" s="904"/>
      <c r="F147" s="904"/>
      <c r="G147" s="904"/>
      <c r="H147" s="904"/>
    </row>
    <row r="148" spans="1:8" ht="19.5" customHeight="1">
      <c r="A148" s="904"/>
      <c r="B148" s="904"/>
      <c r="C148" s="904"/>
      <c r="D148" s="904"/>
      <c r="E148" s="904"/>
      <c r="F148" s="904"/>
      <c r="G148" s="904"/>
      <c r="H148" s="904"/>
    </row>
    <row r="149" spans="1:8" ht="19.5" customHeight="1">
      <c r="A149" s="904"/>
      <c r="B149" s="904"/>
      <c r="C149" s="904"/>
      <c r="D149" s="904"/>
      <c r="E149" s="904"/>
      <c r="F149" s="904"/>
      <c r="G149" s="904"/>
      <c r="H149" s="904"/>
    </row>
    <row r="150" spans="1:8" ht="19.5" customHeight="1">
      <c r="A150" s="904"/>
      <c r="B150" s="904"/>
      <c r="C150" s="904"/>
      <c r="D150" s="904"/>
      <c r="E150" s="904"/>
      <c r="F150" s="904"/>
      <c r="G150" s="904"/>
      <c r="H150" s="904"/>
    </row>
    <row r="151" spans="1:8" ht="19.5" customHeight="1">
      <c r="A151" s="904"/>
      <c r="B151" s="904"/>
      <c r="C151" s="904"/>
      <c r="D151" s="904"/>
      <c r="E151" s="904"/>
      <c r="F151" s="904"/>
      <c r="G151" s="904"/>
      <c r="H151" s="904"/>
    </row>
    <row r="152" spans="1:8" ht="19.5" customHeight="1">
      <c r="A152" s="904"/>
      <c r="B152" s="904"/>
      <c r="C152" s="904"/>
      <c r="D152" s="904"/>
      <c r="E152" s="904"/>
      <c r="F152" s="904"/>
      <c r="G152" s="904"/>
      <c r="H152" s="904"/>
    </row>
    <row r="153" spans="1:8" ht="19.5" customHeight="1">
      <c r="A153" s="1037"/>
      <c r="B153" s="1037"/>
      <c r="D153" s="1049"/>
      <c r="E153" s="1049"/>
      <c r="F153" s="1050"/>
      <c r="G153" s="1050"/>
      <c r="H153" s="1050"/>
    </row>
    <row r="154" spans="4:8" ht="19.5" customHeight="1">
      <c r="D154" s="1049"/>
      <c r="E154" s="1049"/>
      <c r="F154" s="1050"/>
      <c r="G154" s="1050"/>
      <c r="H154" s="1050"/>
    </row>
    <row r="155" spans="4:8" ht="15">
      <c r="D155" s="1049"/>
      <c r="E155" s="1049"/>
      <c r="F155" s="1049"/>
      <c r="G155" s="1049"/>
      <c r="H155" s="1049"/>
    </row>
    <row r="156" spans="4:8" ht="15">
      <c r="D156" s="1049"/>
      <c r="E156" s="1049"/>
      <c r="F156" s="1049"/>
      <c r="G156" s="1049"/>
      <c r="H156" s="1049"/>
    </row>
    <row r="157" spans="4:8" ht="15">
      <c r="D157" s="1049"/>
      <c r="E157" s="1049"/>
      <c r="F157" s="1049"/>
      <c r="G157" s="1049"/>
      <c r="H157" s="1049"/>
    </row>
    <row r="158" spans="4:8" ht="15">
      <c r="D158" s="1049"/>
      <c r="E158" s="1049"/>
      <c r="F158" s="1049"/>
      <c r="G158" s="1049"/>
      <c r="H158" s="1049"/>
    </row>
    <row r="159" spans="4:8" ht="15">
      <c r="D159" s="1049"/>
      <c r="E159" s="1049"/>
      <c r="F159" s="1049"/>
      <c r="G159" s="1049"/>
      <c r="H159" s="1049"/>
    </row>
    <row r="160" spans="4:8" ht="15">
      <c r="D160" s="1049"/>
      <c r="E160" s="1049"/>
      <c r="F160" s="1049"/>
      <c r="G160" s="1049"/>
      <c r="H160" s="1049"/>
    </row>
    <row r="161" spans="4:8" ht="15">
      <c r="D161" s="1049"/>
      <c r="E161" s="1049"/>
      <c r="F161" s="1049"/>
      <c r="G161" s="1049"/>
      <c r="H161" s="1049"/>
    </row>
    <row r="162" spans="4:8" ht="15">
      <c r="D162" s="1049"/>
      <c r="E162" s="1049"/>
      <c r="F162" s="1049"/>
      <c r="G162" s="1049"/>
      <c r="H162" s="1049"/>
    </row>
    <row r="163" spans="4:8" ht="15">
      <c r="D163" s="1049"/>
      <c r="E163" s="1049"/>
      <c r="F163" s="1049"/>
      <c r="G163" s="1049"/>
      <c r="H163" s="1049"/>
    </row>
    <row r="164" spans="4:8" ht="15">
      <c r="D164" s="1049"/>
      <c r="E164" s="1049"/>
      <c r="F164" s="1049"/>
      <c r="G164" s="1049"/>
      <c r="H164" s="1049"/>
    </row>
    <row r="165" spans="4:8" ht="15">
      <c r="D165" s="1049"/>
      <c r="E165" s="1049"/>
      <c r="F165" s="1049"/>
      <c r="G165" s="1049"/>
      <c r="H165" s="1049"/>
    </row>
    <row r="166" spans="4:8" ht="15">
      <c r="D166" s="1049"/>
      <c r="E166" s="1049"/>
      <c r="F166" s="1049"/>
      <c r="G166" s="1049"/>
      <c r="H166" s="1049"/>
    </row>
    <row r="167" spans="4:8" ht="15">
      <c r="D167" s="1049"/>
      <c r="E167" s="1049"/>
      <c r="F167" s="1049"/>
      <c r="G167" s="1049"/>
      <c r="H167" s="1049"/>
    </row>
    <row r="168" spans="4:8" ht="15">
      <c r="D168" s="1049"/>
      <c r="E168" s="1049"/>
      <c r="F168" s="1049"/>
      <c r="G168" s="1049"/>
      <c r="H168" s="1049"/>
    </row>
    <row r="169" spans="4:8" ht="15">
      <c r="D169" s="1049"/>
      <c r="E169" s="1049"/>
      <c r="F169" s="1049"/>
      <c r="G169" s="1049"/>
      <c r="H169" s="1049"/>
    </row>
    <row r="170" spans="4:8" ht="15">
      <c r="D170" s="1049"/>
      <c r="E170" s="1049"/>
      <c r="F170" s="1049"/>
      <c r="G170" s="1049"/>
      <c r="H170" s="1049"/>
    </row>
    <row r="171" spans="4:8" ht="15">
      <c r="D171" s="1049"/>
      <c r="E171" s="1049"/>
      <c r="F171" s="1049"/>
      <c r="G171" s="1049"/>
      <c r="H171" s="1049"/>
    </row>
    <row r="172" spans="4:8" ht="15">
      <c r="D172" s="1049"/>
      <c r="E172" s="1049"/>
      <c r="F172" s="1049"/>
      <c r="G172" s="1049"/>
      <c r="H172" s="1049"/>
    </row>
    <row r="173" spans="4:8" ht="15">
      <c r="D173" s="1049"/>
      <c r="E173" s="1049"/>
      <c r="F173" s="1049"/>
      <c r="G173" s="1049"/>
      <c r="H173" s="1049"/>
    </row>
    <row r="174" spans="4:8" ht="15">
      <c r="D174" s="1049"/>
      <c r="E174" s="1049"/>
      <c r="F174" s="1049"/>
      <c r="G174" s="1049"/>
      <c r="H174" s="1049"/>
    </row>
    <row r="175" spans="4:8" ht="15">
      <c r="D175" s="1049"/>
      <c r="E175" s="1049"/>
      <c r="F175" s="1049"/>
      <c r="G175" s="1049"/>
      <c r="H175" s="1049"/>
    </row>
    <row r="176" spans="4:8" ht="15">
      <c r="D176" s="1049"/>
      <c r="E176" s="1049"/>
      <c r="F176" s="1049"/>
      <c r="G176" s="1049"/>
      <c r="H176" s="1049"/>
    </row>
    <row r="177" spans="4:8" ht="15">
      <c r="D177" s="1049"/>
      <c r="E177" s="1049"/>
      <c r="F177" s="1049"/>
      <c r="G177" s="1049"/>
      <c r="H177" s="1049"/>
    </row>
    <row r="178" spans="4:8" ht="15">
      <c r="D178" s="1049"/>
      <c r="E178" s="1049"/>
      <c r="F178" s="1049"/>
      <c r="G178" s="1049"/>
      <c r="H178" s="1049"/>
    </row>
    <row r="179" spans="4:8" ht="15">
      <c r="D179" s="1049"/>
      <c r="E179" s="1049"/>
      <c r="F179" s="1049"/>
      <c r="G179" s="1049"/>
      <c r="H179" s="1049"/>
    </row>
    <row r="180" spans="4:8" ht="15">
      <c r="D180" s="1049"/>
      <c r="E180" s="1049"/>
      <c r="F180" s="1049"/>
      <c r="G180" s="1049"/>
      <c r="H180" s="1049"/>
    </row>
  </sheetData>
  <sheetProtection/>
  <mergeCells count="34">
    <mergeCell ref="C30:D30"/>
    <mergeCell ref="C35:H35"/>
    <mergeCell ref="C36:H36"/>
    <mergeCell ref="C12:H12"/>
    <mergeCell ref="C14:H14"/>
    <mergeCell ref="C16:H16"/>
    <mergeCell ref="C33:H33"/>
    <mergeCell ref="C34:H34"/>
    <mergeCell ref="C17:G17"/>
    <mergeCell ref="E18:F18"/>
    <mergeCell ref="D19:F19"/>
    <mergeCell ref="D20:F20"/>
    <mergeCell ref="D21:F21"/>
    <mergeCell ref="G18:H18"/>
    <mergeCell ref="D26:F26"/>
    <mergeCell ref="D27:F27"/>
    <mergeCell ref="G19:H19"/>
    <mergeCell ref="B1:H1"/>
    <mergeCell ref="C8:D8"/>
    <mergeCell ref="C7:H7"/>
    <mergeCell ref="C10:H10"/>
    <mergeCell ref="C11:H11"/>
    <mergeCell ref="G20:H20"/>
    <mergeCell ref="G21:H21"/>
    <mergeCell ref="G22:H22"/>
    <mergeCell ref="G23:H23"/>
    <mergeCell ref="G24:H24"/>
    <mergeCell ref="G25:H25"/>
    <mergeCell ref="G26:H26"/>
    <mergeCell ref="G27:H27"/>
    <mergeCell ref="D22:F22"/>
    <mergeCell ref="D23:F23"/>
    <mergeCell ref="D24:F24"/>
    <mergeCell ref="D25:F25"/>
  </mergeCells>
  <printOptions/>
  <pageMargins left="0.354330708661417" right="0.118110236220472" top="0.196850393700787" bottom="0.708661417322835" header="0.15748031496063" footer="0.15748031496063"/>
  <pageSetup fitToHeight="9" horizontalDpi="600" verticalDpi="600" orientation="portrait" paperSize="9" scale="64" r:id="rId1"/>
  <headerFooter alignWithMargins="0">
    <oddFooter>&amp;LTelkom SA SOC Limited Condensed Annual Report
&amp;D - &amp;T
&amp;A&amp;RPage &amp;P of &amp;N</oddFooter>
  </headerFooter>
  <rowBreaks count="1" manualBreakCount="1">
    <brk id="28" max="7" man="1"/>
  </rowBreaks>
</worksheet>
</file>

<file path=xl/worksheets/sheet7.xml><?xml version="1.0" encoding="utf-8"?>
<worksheet xmlns="http://schemas.openxmlformats.org/spreadsheetml/2006/main" xmlns:r="http://schemas.openxmlformats.org/officeDocument/2006/relationships">
  <dimension ref="A1:R48"/>
  <sheetViews>
    <sheetView view="pageBreakPreview" zoomScale="80" zoomScaleSheetLayoutView="80" zoomScalePageLayoutView="0" workbookViewId="0" topLeftCell="A25">
      <selection activeCell="U50" sqref="U50"/>
    </sheetView>
  </sheetViews>
  <sheetFormatPr defaultColWidth="9.140625" defaultRowHeight="12.75"/>
  <cols>
    <col min="1" max="1" width="4.421875" style="1048" customWidth="1"/>
    <col min="2" max="2" width="68.00390625" style="1048" customWidth="1"/>
    <col min="3" max="3" width="3.421875" style="1048" customWidth="1"/>
    <col min="4" max="4" width="15.00390625" style="1048" customWidth="1"/>
    <col min="5" max="5" width="1.57421875" style="1048" customWidth="1"/>
    <col min="6" max="6" width="18.7109375" style="1048" customWidth="1"/>
    <col min="7" max="7" width="1.57421875" style="1048" customWidth="1"/>
    <col min="8" max="8" width="15.00390625" style="1048" customWidth="1"/>
    <col min="9" max="9" width="1.57421875" style="1048" customWidth="1"/>
    <col min="10" max="10" width="14.8515625" style="1048" customWidth="1"/>
    <col min="11" max="11" width="1.28515625" style="1048" customWidth="1"/>
    <col min="12" max="12" width="0.5625" style="1048" hidden="1" customWidth="1"/>
    <col min="13" max="13" width="15.00390625" style="1048" hidden="1" customWidth="1"/>
    <col min="14" max="14" width="1.1484375" style="1048" hidden="1" customWidth="1"/>
    <col min="15" max="15" width="15.421875" style="1048" hidden="1" customWidth="1"/>
    <col min="16" max="16" width="1.1484375" style="1048" hidden="1" customWidth="1"/>
    <col min="17" max="17" width="15.140625" style="1048" hidden="1" customWidth="1"/>
    <col min="18" max="18" width="1.28515625" style="1048" hidden="1" customWidth="1"/>
    <col min="19" max="16384" width="9.140625" style="1048" customWidth="1"/>
  </cols>
  <sheetData>
    <row r="1" spans="2:10" ht="15" customHeight="1">
      <c r="B1" s="2221" t="s">
        <v>267</v>
      </c>
      <c r="C1" s="2221"/>
      <c r="D1" s="2221"/>
      <c r="E1" s="2221"/>
      <c r="F1" s="2221"/>
      <c r="G1" s="2221"/>
      <c r="H1" s="2221"/>
      <c r="I1" s="2221"/>
      <c r="J1" s="2221"/>
    </row>
    <row r="2" spans="2:10" ht="15" customHeight="1">
      <c r="B2" s="1161" t="s">
        <v>452</v>
      </c>
      <c r="C2" s="1855"/>
      <c r="D2" s="1855"/>
      <c r="E2" s="1855"/>
      <c r="F2" s="1855"/>
      <c r="G2" s="1855"/>
      <c r="H2" s="1855"/>
      <c r="I2" s="1855"/>
      <c r="J2" s="1855"/>
    </row>
    <row r="3" spans="1:11" ht="15" customHeight="1" thickBot="1">
      <c r="A3" s="1876"/>
      <c r="B3" s="1877"/>
      <c r="C3" s="1877"/>
      <c r="D3" s="1877"/>
      <c r="E3" s="1877"/>
      <c r="F3" s="1877"/>
      <c r="G3" s="1877"/>
      <c r="H3" s="1877"/>
      <c r="I3" s="1877"/>
      <c r="J3" s="1877"/>
      <c r="K3" s="1876"/>
    </row>
    <row r="4" spans="1:10" ht="21.75" customHeight="1" thickBot="1">
      <c r="A4" s="1148" t="s">
        <v>540</v>
      </c>
      <c r="B4" s="2221" t="s">
        <v>562</v>
      </c>
      <c r="C4" s="2221"/>
      <c r="D4" s="2221"/>
      <c r="E4" s="2221"/>
      <c r="F4" s="2221"/>
      <c r="G4" s="2221"/>
      <c r="H4" s="2221"/>
      <c r="I4" s="2221"/>
      <c r="J4" s="2221"/>
    </row>
    <row r="5" spans="2:18" ht="15" customHeight="1">
      <c r="B5" s="1149"/>
      <c r="C5" s="1150"/>
      <c r="D5" s="2222" t="s">
        <v>678</v>
      </c>
      <c r="E5" s="2222"/>
      <c r="F5" s="2222"/>
      <c r="G5" s="2222"/>
      <c r="H5" s="2222"/>
      <c r="I5" s="2222"/>
      <c r="J5" s="2222"/>
      <c r="L5" s="2223" t="s">
        <v>332</v>
      </c>
      <c r="M5" s="2223"/>
      <c r="N5" s="2223"/>
      <c r="O5" s="2223"/>
      <c r="P5" s="2223"/>
      <c r="Q5" s="2223"/>
      <c r="R5" s="2223"/>
    </row>
    <row r="6" spans="2:17" ht="66" customHeight="1">
      <c r="B6" s="1151"/>
      <c r="C6" s="1152"/>
      <c r="D6" s="1153" t="s">
        <v>363</v>
      </c>
      <c r="E6" s="1154"/>
      <c r="F6" s="1153" t="s">
        <v>439</v>
      </c>
      <c r="G6" s="1154"/>
      <c r="H6" s="1153" t="s">
        <v>440</v>
      </c>
      <c r="I6" s="1155"/>
      <c r="J6" s="1156" t="s">
        <v>50</v>
      </c>
      <c r="M6" s="1153" t="s">
        <v>363</v>
      </c>
      <c r="O6" s="1153" t="s">
        <v>521</v>
      </c>
      <c r="Q6" s="1156" t="s">
        <v>50</v>
      </c>
    </row>
    <row r="7" spans="2:17" ht="15.75">
      <c r="B7" s="1158" t="s">
        <v>52</v>
      </c>
      <c r="C7" s="1157"/>
      <c r="D7" s="1152" t="s">
        <v>51</v>
      </c>
      <c r="E7" s="1152"/>
      <c r="F7" s="1152" t="s">
        <v>51</v>
      </c>
      <c r="G7" s="1152"/>
      <c r="H7" s="1152" t="s">
        <v>51</v>
      </c>
      <c r="I7" s="1152"/>
      <c r="J7" s="1152" t="s">
        <v>51</v>
      </c>
      <c r="M7" s="1152" t="s">
        <v>51</v>
      </c>
      <c r="O7" s="1152" t="s">
        <v>51</v>
      </c>
      <c r="Q7" s="1152" t="s">
        <v>51</v>
      </c>
    </row>
    <row r="8" spans="2:17" ht="6" customHeight="1">
      <c r="B8" s="1158"/>
      <c r="C8" s="1163"/>
      <c r="D8" s="1164"/>
      <c r="E8" s="1165"/>
      <c r="F8" s="1164"/>
      <c r="G8" s="1165"/>
      <c r="H8" s="1164"/>
      <c r="I8" s="1164"/>
      <c r="J8" s="1829"/>
      <c r="M8" s="1164"/>
      <c r="O8" s="1166"/>
      <c r="Q8" s="1167"/>
    </row>
    <row r="9" spans="2:17" ht="15">
      <c r="B9" s="1161" t="s">
        <v>54</v>
      </c>
      <c r="C9" s="1163"/>
      <c r="D9" s="1168">
        <v>31675</v>
      </c>
      <c r="E9" s="1160"/>
      <c r="F9" s="1168">
        <v>1085</v>
      </c>
      <c r="G9" s="1160"/>
      <c r="H9" s="1119"/>
      <c r="I9" s="1169"/>
      <c r="J9" s="1828">
        <v>32760</v>
      </c>
      <c r="M9" s="1168">
        <v>31611</v>
      </c>
      <c r="O9" s="1119"/>
      <c r="Q9" s="1162">
        <v>31611</v>
      </c>
    </row>
    <row r="10" spans="2:17" ht="15">
      <c r="B10" s="1118" t="s">
        <v>60</v>
      </c>
      <c r="C10" s="1170"/>
      <c r="D10" s="1160">
        <v>2930</v>
      </c>
      <c r="E10" s="1161"/>
      <c r="F10" s="1160"/>
      <c r="G10" s="1161"/>
      <c r="H10" s="1119"/>
      <c r="I10" s="1171"/>
      <c r="J10" s="1828">
        <v>2930</v>
      </c>
      <c r="M10" s="1160">
        <v>2956</v>
      </c>
      <c r="O10" s="1119"/>
      <c r="Q10" s="1162">
        <v>2956</v>
      </c>
    </row>
    <row r="11" spans="2:17" ht="15">
      <c r="B11" s="1118" t="s">
        <v>342</v>
      </c>
      <c r="C11" s="1170"/>
      <c r="D11" s="1160">
        <v>2787</v>
      </c>
      <c r="E11" s="1161"/>
      <c r="F11" s="1160">
        <v>462</v>
      </c>
      <c r="G11" s="1161"/>
      <c r="H11" s="1119"/>
      <c r="I11" s="1171"/>
      <c r="J11" s="1828">
        <v>3249</v>
      </c>
      <c r="M11" s="1160">
        <v>2787</v>
      </c>
      <c r="O11" s="1119"/>
      <c r="Q11" s="1162">
        <v>2787</v>
      </c>
    </row>
    <row r="12" spans="2:17" ht="15.75">
      <c r="B12" s="1172" t="s">
        <v>336</v>
      </c>
      <c r="C12" s="1170"/>
      <c r="D12" s="1173">
        <v>25958</v>
      </c>
      <c r="E12" s="1174"/>
      <c r="F12" s="1173">
        <v>623</v>
      </c>
      <c r="G12" s="1174"/>
      <c r="H12" s="1175">
        <v>0</v>
      </c>
      <c r="I12" s="1176"/>
      <c r="J12" s="1830">
        <v>26581</v>
      </c>
      <c r="M12" s="1173">
        <v>25868</v>
      </c>
      <c r="O12" s="1175">
        <v>0</v>
      </c>
      <c r="Q12" s="1177">
        <v>25868</v>
      </c>
    </row>
    <row r="13" spans="2:17" ht="15">
      <c r="B13" s="1118" t="s">
        <v>9</v>
      </c>
      <c r="C13" s="1178"/>
      <c r="D13" s="1168">
        <v>699</v>
      </c>
      <c r="E13" s="1161"/>
      <c r="F13" s="1168">
        <v>32</v>
      </c>
      <c r="G13" s="1161"/>
      <c r="H13" s="1119"/>
      <c r="I13" s="1160"/>
      <c r="J13" s="1828">
        <v>731</v>
      </c>
      <c r="M13" s="1168">
        <v>743</v>
      </c>
      <c r="O13" s="1119"/>
      <c r="Q13" s="1162">
        <v>743</v>
      </c>
    </row>
    <row r="14" spans="2:17" ht="15.75">
      <c r="B14" s="1172" t="s">
        <v>11</v>
      </c>
      <c r="C14" s="1163"/>
      <c r="D14" s="1168">
        <v>18270</v>
      </c>
      <c r="E14" s="1161"/>
      <c r="F14" s="1168">
        <v>147</v>
      </c>
      <c r="G14" s="1161"/>
      <c r="H14" s="1119">
        <v>54</v>
      </c>
      <c r="I14" s="1160"/>
      <c r="J14" s="1828">
        <v>18471</v>
      </c>
      <c r="M14" s="1168">
        <v>18176</v>
      </c>
      <c r="O14" s="1168">
        <v>54</v>
      </c>
      <c r="Q14" s="1162">
        <v>18230</v>
      </c>
    </row>
    <row r="15" spans="2:17" ht="15">
      <c r="B15" s="1118" t="s">
        <v>59</v>
      </c>
      <c r="C15" s="1170"/>
      <c r="D15" s="1179">
        <v>9354</v>
      </c>
      <c r="E15" s="1161"/>
      <c r="F15" s="1179">
        <v>54</v>
      </c>
      <c r="G15" s="1161"/>
      <c r="H15" s="1180">
        <v>54</v>
      </c>
      <c r="I15" s="1160"/>
      <c r="J15" s="1831">
        <v>9462</v>
      </c>
      <c r="M15" s="1179">
        <v>9288</v>
      </c>
      <c r="O15" s="1180">
        <v>54</v>
      </c>
      <c r="Q15" s="1181">
        <v>9342</v>
      </c>
    </row>
    <row r="16" spans="2:17" ht="15">
      <c r="B16" s="1118" t="s">
        <v>61</v>
      </c>
      <c r="C16" s="1182"/>
      <c r="D16" s="1183">
        <v>4712</v>
      </c>
      <c r="E16" s="1161"/>
      <c r="F16" s="1183">
        <v>43</v>
      </c>
      <c r="G16" s="1161"/>
      <c r="H16" s="1183"/>
      <c r="I16" s="1160"/>
      <c r="J16" s="1832">
        <v>4755</v>
      </c>
      <c r="M16" s="1183">
        <v>4693</v>
      </c>
      <c r="O16" s="1184"/>
      <c r="Q16" s="1185">
        <v>4693</v>
      </c>
    </row>
    <row r="17" spans="2:17" ht="15">
      <c r="B17" s="1118" t="s">
        <v>62</v>
      </c>
      <c r="C17" s="1170"/>
      <c r="D17" s="1183">
        <v>3212</v>
      </c>
      <c r="E17" s="1161"/>
      <c r="F17" s="1183">
        <v>7</v>
      </c>
      <c r="G17" s="1161"/>
      <c r="H17" s="1184"/>
      <c r="I17" s="1160"/>
      <c r="J17" s="1832">
        <v>3219</v>
      </c>
      <c r="M17" s="1183">
        <v>3208</v>
      </c>
      <c r="O17" s="1184"/>
      <c r="Q17" s="1185">
        <v>3208</v>
      </c>
    </row>
    <row r="18" spans="2:17" ht="15">
      <c r="B18" s="1118" t="s">
        <v>63</v>
      </c>
      <c r="C18" s="1170"/>
      <c r="D18" s="1186">
        <v>992</v>
      </c>
      <c r="E18" s="1161"/>
      <c r="F18" s="1186">
        <v>43</v>
      </c>
      <c r="G18" s="1161"/>
      <c r="H18" s="1188"/>
      <c r="I18" s="1171"/>
      <c r="J18" s="1833">
        <v>1035</v>
      </c>
      <c r="M18" s="1183">
        <v>987</v>
      </c>
      <c r="O18" s="1184"/>
      <c r="Q18" s="1185">
        <v>987</v>
      </c>
    </row>
    <row r="19" spans="2:17" ht="15.75">
      <c r="B19" s="1172" t="s">
        <v>509</v>
      </c>
      <c r="C19" s="1170"/>
      <c r="D19" s="1160">
        <v>8387</v>
      </c>
      <c r="E19" s="1161"/>
      <c r="F19" s="1160">
        <v>508</v>
      </c>
      <c r="G19" s="1161"/>
      <c r="H19" s="1119">
        <v>-54</v>
      </c>
      <c r="I19" s="1171"/>
      <c r="J19" s="1835">
        <v>8841</v>
      </c>
      <c r="M19" s="1160"/>
      <c r="O19" s="1171"/>
      <c r="Q19" s="1190"/>
    </row>
    <row r="20" spans="2:17" ht="15">
      <c r="B20" s="1118" t="s">
        <v>119</v>
      </c>
      <c r="C20" s="1170"/>
      <c r="D20" s="1160">
        <v>4500</v>
      </c>
      <c r="E20" s="1161"/>
      <c r="F20" s="1160">
        <v>6</v>
      </c>
      <c r="G20" s="1161"/>
      <c r="H20" s="1119"/>
      <c r="I20" s="1171"/>
      <c r="J20" s="1835">
        <v>4506</v>
      </c>
      <c r="M20" s="1160"/>
      <c r="O20" s="1171"/>
      <c r="Q20" s="1190"/>
    </row>
    <row r="21" spans="2:17" ht="15">
      <c r="B21" s="1118" t="s">
        <v>563</v>
      </c>
      <c r="C21" s="1170"/>
      <c r="D21" s="1160">
        <v>758</v>
      </c>
      <c r="E21" s="1161"/>
      <c r="F21" s="1160">
        <v>21</v>
      </c>
      <c r="G21" s="1161"/>
      <c r="H21" s="1119"/>
      <c r="I21" s="1171"/>
      <c r="J21" s="1835">
        <v>779</v>
      </c>
      <c r="M21" s="1160"/>
      <c r="O21" s="1171"/>
      <c r="Q21" s="1190"/>
    </row>
    <row r="22" spans="2:17" ht="30">
      <c r="B22" s="2107" t="s">
        <v>657</v>
      </c>
      <c r="C22" s="1170"/>
      <c r="D22" s="1164">
        <v>220</v>
      </c>
      <c r="E22" s="1165"/>
      <c r="F22" s="1164"/>
      <c r="G22" s="1165"/>
      <c r="H22" s="1166"/>
      <c r="I22" s="1915"/>
      <c r="J22" s="1916">
        <v>220</v>
      </c>
      <c r="M22" s="1160"/>
      <c r="O22" s="1171"/>
      <c r="Q22" s="1190"/>
    </row>
    <row r="23" spans="2:17" s="1191" customFormat="1" ht="15.75">
      <c r="B23" s="1158" t="s">
        <v>80</v>
      </c>
      <c r="C23" s="1159"/>
      <c r="D23" s="1160">
        <v>2909</v>
      </c>
      <c r="E23" s="1161"/>
      <c r="F23" s="1160">
        <v>481</v>
      </c>
      <c r="G23" s="1161"/>
      <c r="H23" s="1119">
        <v>-54</v>
      </c>
      <c r="I23" s="1119"/>
      <c r="J23" s="1835">
        <v>3336</v>
      </c>
      <c r="M23" s="1160">
        <v>8435</v>
      </c>
      <c r="O23" s="1119">
        <v>-54</v>
      </c>
      <c r="Q23" s="1190">
        <v>8381</v>
      </c>
    </row>
    <row r="24" spans="2:17" ht="15">
      <c r="B24" s="1118" t="s">
        <v>64</v>
      </c>
      <c r="C24" s="1192"/>
      <c r="D24" s="1168">
        <v>283</v>
      </c>
      <c r="E24" s="1161"/>
      <c r="F24" s="1168">
        <v>10</v>
      </c>
      <c r="G24" s="1161"/>
      <c r="H24" s="1119"/>
      <c r="I24" s="1160"/>
      <c r="J24" s="1828">
        <v>293</v>
      </c>
      <c r="M24" s="1168">
        <v>506</v>
      </c>
      <c r="O24" s="1193"/>
      <c r="Q24" s="1162">
        <v>506</v>
      </c>
    </row>
    <row r="25" spans="2:17" ht="15.75">
      <c r="B25" s="1172" t="s">
        <v>65</v>
      </c>
      <c r="C25" s="1192"/>
      <c r="D25" s="1709">
        <v>471</v>
      </c>
      <c r="E25" s="1161"/>
      <c r="F25" s="1709">
        <v>2</v>
      </c>
      <c r="G25" s="1161"/>
      <c r="H25" s="1119">
        <v>0</v>
      </c>
      <c r="I25" s="1160"/>
      <c r="J25" s="1709">
        <v>473</v>
      </c>
      <c r="M25" s="1709">
        <v>471</v>
      </c>
      <c r="O25" s="1119"/>
      <c r="Q25" s="1194">
        <v>471</v>
      </c>
    </row>
    <row r="26" spans="2:17" ht="15">
      <c r="B26" s="1118" t="s">
        <v>520</v>
      </c>
      <c r="C26" s="1192"/>
      <c r="D26" s="1179">
        <v>560</v>
      </c>
      <c r="E26" s="1161"/>
      <c r="F26" s="1179">
        <v>2</v>
      </c>
      <c r="G26" s="1196"/>
      <c r="H26" s="1195">
        <v>0</v>
      </c>
      <c r="I26" s="1160"/>
      <c r="J26" s="1831">
        <v>562</v>
      </c>
      <c r="M26" s="1179">
        <v>560</v>
      </c>
      <c r="O26" s="1195"/>
      <c r="Q26" s="1181">
        <v>560</v>
      </c>
    </row>
    <row r="27" spans="2:17" ht="15">
      <c r="B27" s="1118" t="s">
        <v>365</v>
      </c>
      <c r="C27" s="1192"/>
      <c r="D27" s="1188">
        <v>-89</v>
      </c>
      <c r="E27" s="1161"/>
      <c r="F27" s="1188">
        <v>0</v>
      </c>
      <c r="G27" s="1161"/>
      <c r="H27" s="1187">
        <v>0</v>
      </c>
      <c r="I27" s="1198"/>
      <c r="J27" s="1188">
        <v>-89</v>
      </c>
      <c r="M27" s="1188">
        <v>-89</v>
      </c>
      <c r="O27" s="1197"/>
      <c r="Q27" s="1199">
        <v>-89</v>
      </c>
    </row>
    <row r="28" spans="2:17" ht="6" customHeight="1">
      <c r="B28" s="1161"/>
      <c r="C28" s="1159"/>
      <c r="D28" s="1160"/>
      <c r="E28" s="1161"/>
      <c r="F28" s="1160"/>
      <c r="G28" s="1161"/>
      <c r="H28" s="1193"/>
      <c r="I28" s="1193"/>
      <c r="J28" s="1834"/>
      <c r="M28" s="1160"/>
      <c r="O28" s="1160"/>
      <c r="Q28" s="1189"/>
    </row>
    <row r="29" spans="2:17" ht="15.75">
      <c r="B29" s="1172" t="s">
        <v>366</v>
      </c>
      <c r="C29" s="1159"/>
      <c r="D29" s="1160">
        <v>2721</v>
      </c>
      <c r="E29" s="1161"/>
      <c r="F29" s="1160">
        <v>489</v>
      </c>
      <c r="G29" s="1161"/>
      <c r="H29" s="1119">
        <v>-54</v>
      </c>
      <c r="I29" s="1119"/>
      <c r="J29" s="1828">
        <v>3156</v>
      </c>
      <c r="M29" s="1160">
        <v>8470</v>
      </c>
      <c r="O29" s="1119">
        <v>-54</v>
      </c>
      <c r="Q29" s="1162">
        <v>8416</v>
      </c>
    </row>
    <row r="30" spans="2:17" ht="15">
      <c r="B30" s="1118" t="s">
        <v>575</v>
      </c>
      <c r="C30" s="1192"/>
      <c r="D30" s="1119">
        <v>-168</v>
      </c>
      <c r="E30" s="1161"/>
      <c r="F30" s="1168">
        <v>122</v>
      </c>
      <c r="G30" s="1169"/>
      <c r="H30" s="1119">
        <v>18</v>
      </c>
      <c r="I30" s="1160"/>
      <c r="J30" s="1119">
        <v>-28</v>
      </c>
      <c r="K30" s="1200"/>
      <c r="M30" s="1119">
        <v>-190</v>
      </c>
      <c r="O30" s="1119">
        <v>-6</v>
      </c>
      <c r="Q30" s="1562">
        <v>-196</v>
      </c>
    </row>
    <row r="31" spans="2:17" ht="16.5" thickBot="1">
      <c r="B31" s="1158" t="s">
        <v>67</v>
      </c>
      <c r="C31" s="1159"/>
      <c r="D31" s="1536">
        <v>2889</v>
      </c>
      <c r="E31" s="1918"/>
      <c r="F31" s="1536">
        <v>367</v>
      </c>
      <c r="G31" s="1918"/>
      <c r="H31" s="1201">
        <v>-72</v>
      </c>
      <c r="I31" s="1919"/>
      <c r="J31" s="1836">
        <v>3184</v>
      </c>
      <c r="M31" s="1173">
        <v>8660</v>
      </c>
      <c r="O31" s="1175">
        <v>-48</v>
      </c>
      <c r="Q31" s="1177">
        <v>8612</v>
      </c>
    </row>
    <row r="32" spans="2:17" ht="15.75">
      <c r="B32" s="1158" t="s">
        <v>722</v>
      </c>
      <c r="C32" s="1191"/>
      <c r="D32" s="1168">
        <v>367</v>
      </c>
      <c r="E32" s="1171">
        <v>0</v>
      </c>
      <c r="F32" s="1119">
        <v>-367</v>
      </c>
      <c r="G32" s="1171">
        <v>0</v>
      </c>
      <c r="H32" s="1948">
        <v>0</v>
      </c>
      <c r="I32" s="1171">
        <v>0</v>
      </c>
      <c r="J32" s="1119">
        <v>0</v>
      </c>
      <c r="M32" s="1119">
        <v>0</v>
      </c>
      <c r="O32" s="1171">
        <v>0</v>
      </c>
      <c r="Q32" s="1562">
        <v>0</v>
      </c>
    </row>
    <row r="33" spans="2:17" ht="16.5" thickBot="1">
      <c r="B33" s="1158" t="s">
        <v>367</v>
      </c>
      <c r="C33" s="1191"/>
      <c r="D33" s="1536">
        <v>3256</v>
      </c>
      <c r="E33" s="1201"/>
      <c r="F33" s="1201">
        <v>0</v>
      </c>
      <c r="G33" s="1201"/>
      <c r="H33" s="1202">
        <v>-72</v>
      </c>
      <c r="I33" s="1201"/>
      <c r="J33" s="1836">
        <v>3184</v>
      </c>
      <c r="M33" s="1536">
        <v>8660</v>
      </c>
      <c r="N33" s="1536"/>
      <c r="O33" s="1536">
        <v>-48</v>
      </c>
      <c r="P33" s="1536"/>
      <c r="Q33" s="1203">
        <v>8612</v>
      </c>
    </row>
    <row r="34" spans="3:10" ht="3.75" customHeight="1">
      <c r="C34" s="1191"/>
      <c r="J34" s="1837"/>
    </row>
    <row r="35" spans="2:10" ht="15.75">
      <c r="B35" s="1158" t="s">
        <v>68</v>
      </c>
      <c r="J35" s="1837"/>
    </row>
    <row r="36" spans="2:18" ht="15.75">
      <c r="B36" s="1560" t="s">
        <v>441</v>
      </c>
      <c r="D36" s="1047"/>
      <c r="E36" s="1047"/>
      <c r="F36" s="1047"/>
      <c r="G36" s="1047"/>
      <c r="H36" s="1561"/>
      <c r="I36" s="1047"/>
      <c r="J36" s="1834"/>
      <c r="K36" s="1047"/>
      <c r="L36" s="1047"/>
      <c r="M36" s="1047"/>
      <c r="N36" s="1047"/>
      <c r="O36" s="1047"/>
      <c r="P36" s="1047"/>
      <c r="Q36" s="1047"/>
      <c r="R36" s="1047"/>
    </row>
    <row r="37" spans="2:18" ht="15">
      <c r="B37" s="1118" t="s">
        <v>442</v>
      </c>
      <c r="D37" s="1119">
        <v>-944</v>
      </c>
      <c r="E37" s="1047"/>
      <c r="F37" s="1119">
        <v>0</v>
      </c>
      <c r="G37" s="1047"/>
      <c r="H37" s="1119">
        <v>-1009</v>
      </c>
      <c r="I37" s="1047"/>
      <c r="J37" s="1119">
        <v>-1953</v>
      </c>
      <c r="K37" s="1047"/>
      <c r="L37" s="1047"/>
      <c r="M37" s="1119">
        <v>-944</v>
      </c>
      <c r="N37" s="1047"/>
      <c r="O37" s="1119">
        <v>-684</v>
      </c>
      <c r="P37" s="1047"/>
      <c r="Q37" s="1562">
        <v>-1628</v>
      </c>
      <c r="R37" s="1047"/>
    </row>
    <row r="38" spans="2:18" ht="15">
      <c r="B38" s="1118" t="s">
        <v>443</v>
      </c>
      <c r="D38" s="1047">
        <v>448</v>
      </c>
      <c r="E38" s="1047"/>
      <c r="F38" s="1119">
        <v>0</v>
      </c>
      <c r="G38" s="1047"/>
      <c r="H38" s="1119">
        <v>251</v>
      </c>
      <c r="I38" s="1047"/>
      <c r="J38" s="1119">
        <v>699</v>
      </c>
      <c r="K38" s="1047"/>
      <c r="L38" s="1047"/>
      <c r="M38" s="1047">
        <v>448</v>
      </c>
      <c r="N38" s="1047"/>
      <c r="O38" s="1119">
        <v>-454</v>
      </c>
      <c r="P38" s="1047"/>
      <c r="Q38" s="1562">
        <v>-6</v>
      </c>
      <c r="R38" s="1047"/>
    </row>
    <row r="39" spans="2:18" ht="30">
      <c r="B39" s="1563" t="s">
        <v>70</v>
      </c>
      <c r="D39" s="1047">
        <v>139</v>
      </c>
      <c r="E39" s="1949"/>
      <c r="F39" s="1166">
        <v>0</v>
      </c>
      <c r="G39" s="1949"/>
      <c r="H39" s="1950">
        <v>18</v>
      </c>
      <c r="I39" s="1949"/>
      <c r="J39" s="1564">
        <v>157</v>
      </c>
      <c r="K39" s="1047"/>
      <c r="L39" s="1047"/>
      <c r="M39" s="1047">
        <v>139</v>
      </c>
      <c r="N39" s="1047"/>
      <c r="O39" s="1564">
        <v>-6</v>
      </c>
      <c r="P39" s="1047"/>
      <c r="Q39" s="1565">
        <v>133</v>
      </c>
      <c r="R39" s="1047"/>
    </row>
    <row r="40" spans="2:18" ht="15.75">
      <c r="B40" s="1158" t="s">
        <v>444</v>
      </c>
      <c r="D40" s="1917">
        <v>-357</v>
      </c>
      <c r="E40" s="1567"/>
      <c r="F40" s="1119">
        <v>0</v>
      </c>
      <c r="G40" s="1567"/>
      <c r="H40" s="1917">
        <v>-740</v>
      </c>
      <c r="I40" s="1567"/>
      <c r="J40" s="1917">
        <v>-1097</v>
      </c>
      <c r="K40" s="1047"/>
      <c r="L40" s="1047"/>
      <c r="M40" s="1566">
        <v>-357</v>
      </c>
      <c r="N40" s="1047"/>
      <c r="O40" s="1566">
        <v>-1144</v>
      </c>
      <c r="P40" s="1047"/>
      <c r="Q40" s="1568">
        <v>-1501</v>
      </c>
      <c r="R40" s="1047"/>
    </row>
    <row r="41" spans="2:18" ht="16.5" thickBot="1">
      <c r="B41" s="1920" t="s">
        <v>370</v>
      </c>
      <c r="C41" s="1876"/>
      <c r="D41" s="1921">
        <v>2899</v>
      </c>
      <c r="E41" s="1922"/>
      <c r="F41" s="1921"/>
      <c r="G41" s="1922"/>
      <c r="H41" s="1955">
        <v>-812</v>
      </c>
      <c r="I41" s="1922"/>
      <c r="J41" s="1921">
        <v>2087</v>
      </c>
      <c r="K41" s="1047"/>
      <c r="L41" s="1047"/>
      <c r="M41" s="1536">
        <v>8303</v>
      </c>
      <c r="N41" s="1569"/>
      <c r="O41" s="1202">
        <v>-1192</v>
      </c>
      <c r="P41" s="1569"/>
      <c r="Q41" s="1203">
        <v>7111</v>
      </c>
      <c r="R41" s="1047"/>
    </row>
    <row r="42" spans="2:18" ht="15.75">
      <c r="B42" s="1158" t="s">
        <v>73</v>
      </c>
      <c r="C42" s="1191"/>
      <c r="D42" s="1160"/>
      <c r="E42" s="1567"/>
      <c r="F42" s="1567"/>
      <c r="G42" s="1567"/>
      <c r="H42" s="1119"/>
      <c r="I42" s="1567"/>
      <c r="J42" s="1835"/>
      <c r="K42" s="1047"/>
      <c r="L42" s="1047"/>
      <c r="M42" s="1160"/>
      <c r="N42" s="1567"/>
      <c r="O42" s="1119"/>
      <c r="P42" s="1567"/>
      <c r="Q42" s="1190"/>
      <c r="R42" s="1047"/>
    </row>
    <row r="43" spans="2:18" ht="13.5" customHeight="1">
      <c r="B43" s="1161" t="s">
        <v>74</v>
      </c>
      <c r="D43" s="1707">
        <v>617.1</v>
      </c>
      <c r="E43" s="1706"/>
      <c r="F43" s="1706"/>
      <c r="G43" s="1706"/>
      <c r="H43" s="1707"/>
      <c r="I43" s="1706"/>
      <c r="J43" s="1838">
        <v>603</v>
      </c>
      <c r="K43" s="1708"/>
      <c r="L43" s="1708"/>
      <c r="M43" s="1707"/>
      <c r="N43" s="1706"/>
      <c r="O43" s="1707"/>
      <c r="P43" s="1706"/>
      <c r="Q43" s="1705"/>
      <c r="R43" s="1047"/>
    </row>
    <row r="44" spans="2:18" ht="15">
      <c r="B44" s="1161" t="s">
        <v>75</v>
      </c>
      <c r="D44" s="1707">
        <v>604.5</v>
      </c>
      <c r="E44" s="1706"/>
      <c r="F44" s="1706"/>
      <c r="G44" s="1706"/>
      <c r="H44" s="1707"/>
      <c r="I44" s="1706"/>
      <c r="J44" s="1838">
        <v>590.7</v>
      </c>
      <c r="K44" s="1708"/>
      <c r="L44" s="1708"/>
      <c r="M44" s="1707"/>
      <c r="N44" s="1706"/>
      <c r="O44" s="1707"/>
      <c r="P44" s="1706"/>
      <c r="Q44" s="1705"/>
      <c r="R44" s="1047"/>
    </row>
    <row r="45" spans="2:17" ht="18.75" customHeight="1">
      <c r="B45" s="2224" t="s">
        <v>593</v>
      </c>
      <c r="C45" s="2224"/>
      <c r="D45" s="2224"/>
      <c r="E45" s="2224"/>
      <c r="F45" s="2224"/>
      <c r="G45" s="2224"/>
      <c r="H45" s="2224"/>
      <c r="I45" s="2224"/>
      <c r="J45" s="2224"/>
      <c r="K45" s="2224"/>
      <c r="L45" s="2224"/>
      <c r="M45" s="2224"/>
      <c r="N45" s="2224"/>
      <c r="O45" s="2224"/>
      <c r="P45" s="2224"/>
      <c r="Q45" s="2224"/>
    </row>
    <row r="46" ht="12.75">
      <c r="B46" s="1570" t="s">
        <v>445</v>
      </c>
    </row>
    <row r="47" ht="15.75">
      <c r="B47" s="1158"/>
    </row>
    <row r="48" ht="3.75" customHeight="1">
      <c r="B48" s="1570"/>
    </row>
  </sheetData>
  <sheetProtection/>
  <mergeCells count="5">
    <mergeCell ref="B1:J1"/>
    <mergeCell ref="B4:J4"/>
    <mergeCell ref="D5:J5"/>
    <mergeCell ref="L5:R5"/>
    <mergeCell ref="B45:Q45"/>
  </mergeCells>
  <printOptions/>
  <pageMargins left="0.47" right="0.47" top="0.25" bottom="0.7480314960629921" header="0.17" footer="0.31496062992125984"/>
  <pageSetup horizontalDpi="600" verticalDpi="600" orientation="landscape" paperSize="9" scale="67" r:id="rId1"/>
  <headerFooter>
    <oddFooter>&amp;LTelkom SA SOC Limited Group Annual Report
&amp;D - &amp;T
&amp;A&amp;RPage &amp;P of &amp;N</oddFooter>
  </headerFooter>
</worksheet>
</file>

<file path=xl/worksheets/sheet8.xml><?xml version="1.0" encoding="utf-8"?>
<worksheet xmlns="http://schemas.openxmlformats.org/spreadsheetml/2006/main" xmlns:r="http://schemas.openxmlformats.org/officeDocument/2006/relationships">
  <dimension ref="A1:M75"/>
  <sheetViews>
    <sheetView view="pageBreakPreview" zoomScale="80" zoomScaleNormal="80" zoomScaleSheetLayoutView="80" zoomScalePageLayoutView="0" workbookViewId="0" topLeftCell="A1">
      <selection activeCell="S47" sqref="S47"/>
    </sheetView>
  </sheetViews>
  <sheetFormatPr defaultColWidth="9.140625" defaultRowHeight="12.75"/>
  <cols>
    <col min="1" max="1" width="4.57421875" style="1571" customWidth="1"/>
    <col min="2" max="2" width="55.7109375" style="1571" customWidth="1"/>
    <col min="3" max="3" width="0.71875" style="1571" customWidth="1"/>
    <col min="4" max="4" width="13.00390625" style="1571" customWidth="1"/>
    <col min="5" max="5" width="0.71875" style="1571" customWidth="1"/>
    <col min="6" max="6" width="19.8515625" style="1571" customWidth="1"/>
    <col min="7" max="7" width="0.71875" style="1571" customWidth="1"/>
    <col min="8" max="8" width="17.57421875" style="1598" customWidth="1"/>
    <col min="9" max="9" width="0.5625" style="1571" customWidth="1"/>
    <col min="10" max="10" width="17.28125" style="1571" customWidth="1"/>
    <col min="11" max="11" width="0.71875" style="1571" customWidth="1"/>
    <col min="12" max="12" width="0.5625" style="1571" customWidth="1"/>
    <col min="13" max="13" width="1.1484375" style="1571" customWidth="1"/>
    <col min="14" max="16384" width="9.140625" style="1571" customWidth="1"/>
  </cols>
  <sheetData>
    <row r="1" spans="1:12" ht="15.75">
      <c r="A1" s="1578"/>
      <c r="B1" s="2225" t="s">
        <v>267</v>
      </c>
      <c r="C1" s="2225"/>
      <c r="D1" s="2225"/>
      <c r="E1" s="2225"/>
      <c r="F1" s="2225"/>
      <c r="G1" s="2225"/>
      <c r="H1" s="2225"/>
      <c r="I1" s="2225"/>
      <c r="J1" s="2225"/>
      <c r="K1" s="1578"/>
      <c r="L1" s="1572"/>
    </row>
    <row r="2" spans="1:12" ht="15">
      <c r="A2" s="1578"/>
      <c r="B2" s="1161" t="s">
        <v>452</v>
      </c>
      <c r="C2" s="1923"/>
      <c r="D2" s="1923"/>
      <c r="E2" s="1923"/>
      <c r="F2" s="1923"/>
      <c r="G2" s="1923"/>
      <c r="H2" s="1923"/>
      <c r="I2" s="1923"/>
      <c r="J2" s="1923"/>
      <c r="K2" s="1578"/>
      <c r="L2" s="1572"/>
    </row>
    <row r="3" spans="1:11" ht="16.5" thickBot="1">
      <c r="A3" s="1879"/>
      <c r="B3" s="2227"/>
      <c r="C3" s="2227"/>
      <c r="D3" s="2227"/>
      <c r="E3" s="2227"/>
      <c r="F3" s="2227"/>
      <c r="G3" s="2227"/>
      <c r="H3" s="2227"/>
      <c r="I3" s="2227"/>
      <c r="J3" s="1879"/>
      <c r="K3" s="1879"/>
    </row>
    <row r="4" spans="2:9" ht="15.75">
      <c r="B4" s="1924"/>
      <c r="C4" s="1924"/>
      <c r="D4" s="1924"/>
      <c r="E4" s="1924"/>
      <c r="F4" s="1924"/>
      <c r="G4" s="1924"/>
      <c r="H4" s="1924"/>
      <c r="I4" s="1924"/>
    </row>
    <row r="5" spans="1:12" ht="39" customHeight="1" thickBot="1">
      <c r="A5" s="1148" t="s">
        <v>541</v>
      </c>
      <c r="B5" s="2228" t="s">
        <v>561</v>
      </c>
      <c r="C5" s="2228"/>
      <c r="D5" s="2228"/>
      <c r="E5" s="2228"/>
      <c r="F5" s="2228"/>
      <c r="G5" s="2228"/>
      <c r="H5" s="2228"/>
      <c r="I5" s="2228"/>
      <c r="J5" s="2228"/>
      <c r="K5" s="2228"/>
      <c r="L5" s="2228"/>
    </row>
    <row r="6" spans="1:13" ht="19.5" customHeight="1" thickBot="1">
      <c r="A6" s="1148"/>
      <c r="B6" s="1573"/>
      <c r="C6" s="1574"/>
      <c r="D6" s="2229" t="s">
        <v>537</v>
      </c>
      <c r="E6" s="2229"/>
      <c r="F6" s="2229"/>
      <c r="G6" s="2229"/>
      <c r="H6" s="2229"/>
      <c r="I6" s="2229"/>
      <c r="J6" s="2229"/>
      <c r="K6" s="1925"/>
      <c r="L6" s="1575"/>
      <c r="M6" s="1926"/>
    </row>
    <row r="7" spans="3:13" ht="83.25" customHeight="1">
      <c r="C7" s="1579"/>
      <c r="D7" s="1839" t="s">
        <v>363</v>
      </c>
      <c r="E7" s="1576"/>
      <c r="F7" s="1153" t="s">
        <v>439</v>
      </c>
      <c r="G7" s="1576"/>
      <c r="H7" s="1153" t="s">
        <v>440</v>
      </c>
      <c r="I7" s="1576"/>
      <c r="J7" s="1153" t="s">
        <v>538</v>
      </c>
      <c r="K7" s="1927"/>
      <c r="L7" s="1577"/>
      <c r="M7" s="1928"/>
    </row>
    <row r="8" spans="2:13" ht="18" customHeight="1">
      <c r="B8" s="1578"/>
      <c r="C8" s="1579"/>
      <c r="D8" s="1152" t="s">
        <v>51</v>
      </c>
      <c r="E8" s="1578"/>
      <c r="F8" s="1152" t="s">
        <v>51</v>
      </c>
      <c r="G8" s="1578"/>
      <c r="H8" s="1152" t="s">
        <v>51</v>
      </c>
      <c r="I8" s="1578"/>
      <c r="J8" s="1152" t="s">
        <v>51</v>
      </c>
      <c r="K8" s="1928"/>
      <c r="L8" s="1579"/>
      <c r="M8" s="1928"/>
    </row>
    <row r="9" spans="2:13" ht="15.75">
      <c r="B9" s="1582" t="s">
        <v>85</v>
      </c>
      <c r="C9" s="1577"/>
      <c r="D9" s="1580"/>
      <c r="E9" s="1929"/>
      <c r="F9" s="1580"/>
      <c r="G9" s="1580"/>
      <c r="H9" s="1580"/>
      <c r="I9" s="1929"/>
      <c r="J9" s="1580"/>
      <c r="K9" s="1928"/>
      <c r="L9" s="1581"/>
      <c r="M9" s="1928"/>
    </row>
    <row r="10" spans="2:13" ht="15.75">
      <c r="B10" s="1582" t="s">
        <v>86</v>
      </c>
      <c r="C10" s="1577"/>
      <c r="D10" s="1580">
        <v>30554</v>
      </c>
      <c r="E10" s="1580"/>
      <c r="F10" s="1580">
        <v>301</v>
      </c>
      <c r="G10" s="1580"/>
      <c r="H10" s="1580">
        <v>0</v>
      </c>
      <c r="I10" s="1580"/>
      <c r="J10" s="1580">
        <v>30855</v>
      </c>
      <c r="K10" s="1930"/>
      <c r="L10" s="1581"/>
      <c r="M10" s="1928"/>
    </row>
    <row r="11" spans="2:13" ht="15">
      <c r="B11" s="1571" t="s">
        <v>17</v>
      </c>
      <c r="C11" s="1579"/>
      <c r="D11" s="1583">
        <v>24387</v>
      </c>
      <c r="E11" s="1580"/>
      <c r="F11" s="1180">
        <v>92</v>
      </c>
      <c r="G11" s="1580"/>
      <c r="H11" s="1180">
        <v>0</v>
      </c>
      <c r="I11" s="1580"/>
      <c r="J11" s="1583">
        <v>24479</v>
      </c>
      <c r="K11" s="1930"/>
      <c r="L11" s="1581"/>
      <c r="M11" s="1928"/>
    </row>
    <row r="12" spans="2:13" ht="15">
      <c r="B12" s="1571" t="s">
        <v>19</v>
      </c>
      <c r="C12" s="1579"/>
      <c r="D12" s="1584">
        <v>2793</v>
      </c>
      <c r="E12" s="1580"/>
      <c r="F12" s="1184">
        <v>189</v>
      </c>
      <c r="G12" s="1580"/>
      <c r="H12" s="1184">
        <v>0</v>
      </c>
      <c r="I12" s="1580"/>
      <c r="J12" s="1584">
        <v>2982</v>
      </c>
      <c r="K12" s="1930"/>
      <c r="L12" s="1581"/>
      <c r="M12" s="1928"/>
    </row>
    <row r="13" spans="2:13" ht="15">
      <c r="B13" s="1571" t="s">
        <v>338</v>
      </c>
      <c r="C13" s="1579"/>
      <c r="D13" s="1584">
        <v>2231</v>
      </c>
      <c r="E13" s="1580"/>
      <c r="F13" s="1184">
        <v>0</v>
      </c>
      <c r="G13" s="1580"/>
      <c r="H13" s="1184">
        <v>0</v>
      </c>
      <c r="I13" s="1580"/>
      <c r="J13" s="1584">
        <v>2231</v>
      </c>
      <c r="K13" s="1930"/>
      <c r="L13" s="1581"/>
      <c r="M13" s="1928"/>
    </row>
    <row r="14" spans="2:13" ht="15">
      <c r="B14" s="1571" t="s">
        <v>403</v>
      </c>
      <c r="C14" s="1579"/>
      <c r="D14" s="1584">
        <v>452</v>
      </c>
      <c r="E14" s="1580"/>
      <c r="F14" s="1184">
        <v>0</v>
      </c>
      <c r="G14" s="1580"/>
      <c r="H14" s="1184">
        <v>0</v>
      </c>
      <c r="I14" s="1580"/>
      <c r="J14" s="1584">
        <v>452</v>
      </c>
      <c r="K14" s="1930"/>
      <c r="L14" s="1581"/>
      <c r="M14" s="1928"/>
    </row>
    <row r="15" spans="2:13" ht="15">
      <c r="B15" s="1571" t="s">
        <v>209</v>
      </c>
      <c r="C15" s="1579"/>
      <c r="D15" s="1584">
        <v>28</v>
      </c>
      <c r="E15" s="1580"/>
      <c r="F15" s="1184">
        <v>0</v>
      </c>
      <c r="G15" s="1580"/>
      <c r="H15" s="1184">
        <v>0</v>
      </c>
      <c r="I15" s="1580"/>
      <c r="J15" s="1584">
        <v>28</v>
      </c>
      <c r="K15" s="1930"/>
      <c r="L15" s="1581"/>
      <c r="M15" s="1928"/>
    </row>
    <row r="16" spans="2:13" ht="15">
      <c r="B16" s="1571" t="s">
        <v>227</v>
      </c>
      <c r="C16" s="1579"/>
      <c r="D16" s="1584">
        <v>413</v>
      </c>
      <c r="E16" s="1580"/>
      <c r="F16" s="1184">
        <v>0</v>
      </c>
      <c r="G16" s="1580"/>
      <c r="H16" s="1184">
        <v>0</v>
      </c>
      <c r="I16" s="1580"/>
      <c r="J16" s="1584">
        <v>413</v>
      </c>
      <c r="K16" s="1930"/>
      <c r="L16" s="1581"/>
      <c r="M16" s="1928"/>
    </row>
    <row r="17" spans="2:13" ht="15">
      <c r="B17" s="1571" t="s">
        <v>21</v>
      </c>
      <c r="C17" s="1579"/>
      <c r="D17" s="1585">
        <v>250</v>
      </c>
      <c r="E17" s="1580"/>
      <c r="F17" s="1188">
        <v>20</v>
      </c>
      <c r="G17" s="1580"/>
      <c r="H17" s="1188">
        <v>0</v>
      </c>
      <c r="I17" s="1580"/>
      <c r="J17" s="1585">
        <v>270</v>
      </c>
      <c r="K17" s="1930"/>
      <c r="L17" s="1581"/>
      <c r="M17" s="1928"/>
    </row>
    <row r="18" spans="3:13" ht="6.75" customHeight="1">
      <c r="C18" s="1579"/>
      <c r="D18" s="1580"/>
      <c r="E18" s="1580"/>
      <c r="F18" s="1580"/>
      <c r="G18" s="1580"/>
      <c r="H18" s="1580"/>
      <c r="I18" s="1580"/>
      <c r="J18" s="1580"/>
      <c r="K18" s="1930"/>
      <c r="L18" s="1581"/>
      <c r="M18" s="1928"/>
    </row>
    <row r="19" spans="2:13" ht="15.75">
      <c r="B19" s="1582" t="s">
        <v>87</v>
      </c>
      <c r="C19" s="1577"/>
      <c r="D19" s="1580">
        <v>10511</v>
      </c>
      <c r="E19" s="1580"/>
      <c r="F19" s="1580">
        <v>616</v>
      </c>
      <c r="G19" s="1580"/>
      <c r="H19" s="1580">
        <v>0</v>
      </c>
      <c r="I19" s="1580"/>
      <c r="J19" s="1580">
        <v>11127</v>
      </c>
      <c r="K19" s="1930"/>
      <c r="L19" s="1581"/>
      <c r="M19" s="1928"/>
    </row>
    <row r="20" spans="2:13" ht="15">
      <c r="B20" s="1571" t="s">
        <v>23</v>
      </c>
      <c r="C20" s="1579"/>
      <c r="D20" s="1583">
        <v>552</v>
      </c>
      <c r="E20" s="1580"/>
      <c r="F20" s="1180">
        <v>86</v>
      </c>
      <c r="G20" s="1580"/>
      <c r="H20" s="1180">
        <v>0</v>
      </c>
      <c r="I20" s="1580"/>
      <c r="J20" s="1583">
        <v>638</v>
      </c>
      <c r="K20" s="1930"/>
      <c r="L20" s="1581"/>
      <c r="M20" s="1928"/>
    </row>
    <row r="21" spans="2:13" ht="15">
      <c r="B21" s="1571" t="s">
        <v>277</v>
      </c>
      <c r="C21" s="1579"/>
      <c r="D21" s="1584">
        <v>1</v>
      </c>
      <c r="E21" s="1580"/>
      <c r="F21" s="1184">
        <v>10</v>
      </c>
      <c r="G21" s="1580"/>
      <c r="H21" s="1184">
        <v>0</v>
      </c>
      <c r="I21" s="1580"/>
      <c r="J21" s="1584">
        <v>11</v>
      </c>
      <c r="K21" s="1930"/>
      <c r="L21" s="1581"/>
      <c r="M21" s="1928"/>
    </row>
    <row r="22" spans="2:13" ht="15">
      <c r="B22" s="1571" t="s">
        <v>236</v>
      </c>
      <c r="C22" s="1579"/>
      <c r="D22" s="1584">
        <v>200</v>
      </c>
      <c r="E22" s="1580"/>
      <c r="F22" s="1184">
        <v>0</v>
      </c>
      <c r="G22" s="1580"/>
      <c r="H22" s="1184">
        <v>0</v>
      </c>
      <c r="I22" s="1580"/>
      <c r="J22" s="1584">
        <v>200</v>
      </c>
      <c r="K22" s="1930"/>
      <c r="L22" s="1581"/>
      <c r="M22" s="1928"/>
    </row>
    <row r="23" spans="2:13" ht="15">
      <c r="B23" s="1571" t="s">
        <v>88</v>
      </c>
      <c r="C23" s="1579"/>
      <c r="D23" s="1584">
        <v>4895</v>
      </c>
      <c r="E23" s="1580"/>
      <c r="F23" s="1184">
        <v>493</v>
      </c>
      <c r="G23" s="1580"/>
      <c r="H23" s="1184">
        <v>0</v>
      </c>
      <c r="I23" s="1580"/>
      <c r="J23" s="1584">
        <v>5388</v>
      </c>
      <c r="K23" s="1930"/>
      <c r="L23" s="1581"/>
      <c r="M23" s="1928"/>
    </row>
    <row r="24" spans="2:13" ht="15">
      <c r="B24" s="1571" t="s">
        <v>429</v>
      </c>
      <c r="C24" s="1579"/>
      <c r="D24" s="1584">
        <v>1247</v>
      </c>
      <c r="E24" s="1580"/>
      <c r="F24" s="1184">
        <v>0</v>
      </c>
      <c r="G24" s="1580"/>
      <c r="H24" s="1184">
        <v>0</v>
      </c>
      <c r="I24" s="1580"/>
      <c r="J24" s="1584">
        <v>1247</v>
      </c>
      <c r="K24" s="1930"/>
      <c r="L24" s="1581"/>
      <c r="M24" s="1928"/>
    </row>
    <row r="25" spans="2:13" ht="15">
      <c r="B25" s="1571" t="s">
        <v>89</v>
      </c>
      <c r="C25" s="1579"/>
      <c r="D25" s="1585">
        <v>3616</v>
      </c>
      <c r="E25" s="1580"/>
      <c r="F25" s="1188">
        <v>27</v>
      </c>
      <c r="G25" s="1580"/>
      <c r="H25" s="1188">
        <v>0</v>
      </c>
      <c r="I25" s="1580"/>
      <c r="J25" s="1585">
        <v>3643</v>
      </c>
      <c r="K25" s="1930"/>
      <c r="L25" s="1581"/>
      <c r="M25" s="1928"/>
    </row>
    <row r="26" spans="2:13" ht="15">
      <c r="B26" s="1586" t="s">
        <v>273</v>
      </c>
      <c r="C26" s="1587"/>
      <c r="D26" s="1580">
        <v>917</v>
      </c>
      <c r="E26" s="1580"/>
      <c r="F26" s="1580">
        <v>-917</v>
      </c>
      <c r="G26" s="1580"/>
      <c r="H26" s="1580">
        <v>0</v>
      </c>
      <c r="I26" s="1580"/>
      <c r="J26" s="1580">
        <v>0</v>
      </c>
      <c r="K26" s="1930"/>
      <c r="L26" s="1581"/>
      <c r="M26" s="1928"/>
    </row>
    <row r="27" spans="2:13" ht="9" customHeight="1">
      <c r="B27" s="1578"/>
      <c r="C27" s="1579"/>
      <c r="D27" s="1580"/>
      <c r="E27" s="1580"/>
      <c r="F27" s="1580"/>
      <c r="G27" s="1580"/>
      <c r="H27" s="1580"/>
      <c r="I27" s="1580"/>
      <c r="J27" s="1580"/>
      <c r="K27" s="1930"/>
      <c r="L27" s="1581"/>
      <c r="M27" s="1928"/>
    </row>
    <row r="28" spans="2:13" ht="19.5" customHeight="1" thickBot="1">
      <c r="B28" s="1576" t="s">
        <v>90</v>
      </c>
      <c r="C28" s="1577"/>
      <c r="D28" s="1588">
        <v>41982</v>
      </c>
      <c r="E28" s="1588"/>
      <c r="F28" s="1588">
        <v>0</v>
      </c>
      <c r="G28" s="1588"/>
      <c r="H28" s="1588">
        <v>0</v>
      </c>
      <c r="I28" s="1588"/>
      <c r="J28" s="1588">
        <v>41982</v>
      </c>
      <c r="K28" s="1930"/>
      <c r="L28" s="1581"/>
      <c r="M28" s="1928"/>
    </row>
    <row r="29" spans="3:13" ht="6.75" customHeight="1">
      <c r="C29" s="1579"/>
      <c r="D29" s="1580"/>
      <c r="E29" s="1580"/>
      <c r="F29" s="1580"/>
      <c r="G29" s="1580"/>
      <c r="H29" s="1580"/>
      <c r="I29" s="1580"/>
      <c r="J29" s="1580"/>
      <c r="K29" s="1930"/>
      <c r="L29" s="1581"/>
      <c r="M29" s="1928"/>
    </row>
    <row r="30" spans="2:13" ht="15.75">
      <c r="B30" s="1582" t="s">
        <v>91</v>
      </c>
      <c r="C30" s="1577"/>
      <c r="D30" s="1580"/>
      <c r="E30" s="1580"/>
      <c r="F30" s="1580"/>
      <c r="G30" s="1580"/>
      <c r="H30" s="1580"/>
      <c r="I30" s="1580"/>
      <c r="J30" s="1580"/>
      <c r="K30" s="1930"/>
      <c r="L30" s="1581"/>
      <c r="M30" s="1928"/>
    </row>
    <row r="31" spans="2:13" ht="15.75">
      <c r="B31" s="1582" t="s">
        <v>92</v>
      </c>
      <c r="C31" s="1577"/>
      <c r="D31" s="1580">
        <v>25675.598236</v>
      </c>
      <c r="E31" s="1580"/>
      <c r="F31" s="1580">
        <v>0</v>
      </c>
      <c r="G31" s="1580"/>
      <c r="H31" s="1580">
        <v>-812</v>
      </c>
      <c r="I31" s="1580"/>
      <c r="J31" s="1580">
        <v>24863.598236</v>
      </c>
      <c r="K31" s="1930"/>
      <c r="L31" s="1581"/>
      <c r="M31" s="1928"/>
    </row>
    <row r="32" spans="2:13" ht="15">
      <c r="B32" s="1571" t="s">
        <v>93</v>
      </c>
      <c r="C32" s="1579"/>
      <c r="D32" s="1583">
        <v>5208</v>
      </c>
      <c r="E32" s="1580"/>
      <c r="F32" s="1180">
        <v>0</v>
      </c>
      <c r="G32" s="1580"/>
      <c r="H32" s="1180">
        <v>0</v>
      </c>
      <c r="I32" s="1580"/>
      <c r="J32" s="1583">
        <v>5208</v>
      </c>
      <c r="K32" s="1930"/>
      <c r="L32" s="1581"/>
      <c r="M32" s="1928"/>
    </row>
    <row r="33" spans="2:13" ht="15">
      <c r="B33" s="1571" t="s">
        <v>339</v>
      </c>
      <c r="C33" s="1579"/>
      <c r="D33" s="1710">
        <v>125.5</v>
      </c>
      <c r="E33" s="1580"/>
      <c r="F33" s="1710">
        <v>0</v>
      </c>
      <c r="G33" s="1580"/>
      <c r="H33" s="1710">
        <v>0</v>
      </c>
      <c r="I33" s="1580"/>
      <c r="J33" s="1584">
        <v>125.5</v>
      </c>
      <c r="K33" s="1930"/>
      <c r="L33" s="1581"/>
      <c r="M33" s="1928"/>
    </row>
    <row r="34" spans="2:13" ht="15">
      <c r="B34" s="1571" t="s">
        <v>94</v>
      </c>
      <c r="C34" s="1579"/>
      <c r="D34" s="1584">
        <v>1507</v>
      </c>
      <c r="E34" s="1580"/>
      <c r="F34" s="1184">
        <v>0</v>
      </c>
      <c r="G34" s="1580"/>
      <c r="H34" s="1184">
        <v>0</v>
      </c>
      <c r="I34" s="1580"/>
      <c r="J34" s="1584">
        <v>1507</v>
      </c>
      <c r="K34" s="1930"/>
      <c r="L34" s="1581"/>
      <c r="M34" s="1928"/>
    </row>
    <row r="35" spans="2:13" ht="19.5" customHeight="1">
      <c r="B35" s="1571" t="s">
        <v>564</v>
      </c>
      <c r="C35" s="1579"/>
      <c r="D35" s="1585">
        <v>18835.098236</v>
      </c>
      <c r="E35" s="1580"/>
      <c r="F35" s="1188">
        <v>0</v>
      </c>
      <c r="G35" s="1580"/>
      <c r="H35" s="1188">
        <v>-812</v>
      </c>
      <c r="I35" s="1580"/>
      <c r="J35" s="1585">
        <v>18023.098236</v>
      </c>
      <c r="K35" s="1930"/>
      <c r="L35" s="1581"/>
      <c r="M35" s="1928"/>
    </row>
    <row r="36" spans="3:13" ht="4.5" customHeight="1">
      <c r="C36" s="1579"/>
      <c r="D36" s="1580"/>
      <c r="E36" s="1580"/>
      <c r="F36" s="1580"/>
      <c r="G36" s="1580"/>
      <c r="H36" s="1580"/>
      <c r="I36" s="1580"/>
      <c r="J36" s="1580"/>
      <c r="K36" s="1930"/>
      <c r="L36" s="1581"/>
      <c r="M36" s="1928"/>
    </row>
    <row r="37" spans="2:13" ht="15">
      <c r="B37" s="1571" t="s">
        <v>72</v>
      </c>
      <c r="C37" s="1579"/>
      <c r="D37" s="1589">
        <v>363</v>
      </c>
      <c r="E37" s="1166"/>
      <c r="F37" s="1166"/>
      <c r="G37" s="1589"/>
      <c r="H37" s="1166"/>
      <c r="I37" s="1580"/>
      <c r="J37" s="1589">
        <v>363</v>
      </c>
      <c r="K37" s="1930"/>
      <c r="L37" s="1581"/>
      <c r="M37" s="1928"/>
    </row>
    <row r="38" spans="2:13" ht="15.75">
      <c r="B38" s="1582" t="s">
        <v>95</v>
      </c>
      <c r="C38" s="1577"/>
      <c r="D38" s="1580">
        <v>26038.598236</v>
      </c>
      <c r="E38" s="1580"/>
      <c r="F38" s="1580">
        <v>0</v>
      </c>
      <c r="G38" s="1580"/>
      <c r="H38" s="1580">
        <v>-812</v>
      </c>
      <c r="I38" s="1580"/>
      <c r="J38" s="1580">
        <v>25226.598236</v>
      </c>
      <c r="K38" s="1930"/>
      <c r="L38" s="1581"/>
      <c r="M38" s="1928"/>
    </row>
    <row r="39" spans="2:13" ht="4.5" customHeight="1">
      <c r="B39" s="1582"/>
      <c r="C39" s="1577"/>
      <c r="D39" s="1580"/>
      <c r="E39" s="1580"/>
      <c r="F39" s="1580"/>
      <c r="G39" s="1580"/>
      <c r="H39" s="1580"/>
      <c r="I39" s="1580"/>
      <c r="J39" s="1580"/>
      <c r="K39" s="1930"/>
      <c r="L39" s="1581"/>
      <c r="M39" s="1928"/>
    </row>
    <row r="40" spans="2:13" ht="15.75">
      <c r="B40" s="1582" t="s">
        <v>96</v>
      </c>
      <c r="C40" s="1577"/>
      <c r="D40" s="1580">
        <v>4421</v>
      </c>
      <c r="E40" s="1580"/>
      <c r="F40" s="1580">
        <v>39</v>
      </c>
      <c r="G40" s="1580"/>
      <c r="H40" s="1580">
        <v>812</v>
      </c>
      <c r="I40" s="1580"/>
      <c r="J40" s="1580">
        <v>5272</v>
      </c>
      <c r="K40" s="1930"/>
      <c r="L40" s="1581"/>
      <c r="M40" s="1928"/>
    </row>
    <row r="41" spans="2:13" ht="15">
      <c r="B41" s="1571" t="s">
        <v>30</v>
      </c>
      <c r="C41" s="1579"/>
      <c r="D41" s="1583">
        <v>3244</v>
      </c>
      <c r="E41" s="1580"/>
      <c r="F41" s="1180">
        <v>0</v>
      </c>
      <c r="G41" s="1580"/>
      <c r="H41" s="1180">
        <v>0</v>
      </c>
      <c r="I41" s="1580"/>
      <c r="J41" s="1583">
        <v>3244</v>
      </c>
      <c r="K41" s="1930"/>
      <c r="L41" s="1581"/>
      <c r="M41" s="1928"/>
    </row>
    <row r="42" spans="2:13" ht="15">
      <c r="B42" s="1571" t="s">
        <v>235</v>
      </c>
      <c r="C42" s="1579"/>
      <c r="D42" s="1584">
        <v>437</v>
      </c>
      <c r="E42" s="1580"/>
      <c r="F42" s="1184">
        <v>15</v>
      </c>
      <c r="G42" s="1580"/>
      <c r="H42" s="1184">
        <v>812</v>
      </c>
      <c r="I42" s="1580"/>
      <c r="J42" s="1584">
        <v>1264</v>
      </c>
      <c r="K42" s="1930"/>
      <c r="L42" s="1581"/>
      <c r="M42" s="1928"/>
    </row>
    <row r="43" spans="2:13" ht="15">
      <c r="B43" s="1571" t="s">
        <v>237</v>
      </c>
      <c r="C43" s="1579"/>
      <c r="D43" s="1584">
        <v>39</v>
      </c>
      <c r="E43" s="1580"/>
      <c r="F43" s="1184">
        <v>22</v>
      </c>
      <c r="G43" s="1580"/>
      <c r="H43" s="1184">
        <v>0</v>
      </c>
      <c r="I43" s="1580"/>
      <c r="J43" s="1584">
        <v>61</v>
      </c>
      <c r="K43" s="1930"/>
      <c r="L43" s="1581"/>
      <c r="M43" s="1928"/>
    </row>
    <row r="44" spans="2:13" ht="15">
      <c r="B44" s="1571" t="s">
        <v>228</v>
      </c>
      <c r="C44" s="1579"/>
      <c r="D44" s="1584">
        <v>687</v>
      </c>
      <c r="E44" s="1580"/>
      <c r="F44" s="1184">
        <v>0</v>
      </c>
      <c r="G44" s="1580"/>
      <c r="H44" s="1184">
        <v>0</v>
      </c>
      <c r="I44" s="1580"/>
      <c r="J44" s="1584">
        <v>687</v>
      </c>
      <c r="K44" s="1930"/>
      <c r="L44" s="1581"/>
      <c r="M44" s="1928"/>
    </row>
    <row r="45" spans="2:13" ht="15">
      <c r="B45" s="1571" t="s">
        <v>21</v>
      </c>
      <c r="C45" s="1579"/>
      <c r="D45" s="1585">
        <v>14</v>
      </c>
      <c r="E45" s="1580"/>
      <c r="F45" s="1188">
        <v>2</v>
      </c>
      <c r="G45" s="1580"/>
      <c r="H45" s="1188">
        <v>0</v>
      </c>
      <c r="I45" s="1580"/>
      <c r="J45" s="1585">
        <v>16</v>
      </c>
      <c r="K45" s="1930"/>
      <c r="L45" s="1581"/>
      <c r="M45" s="1928"/>
    </row>
    <row r="46" spans="3:13" ht="6.75" customHeight="1">
      <c r="C46" s="1579"/>
      <c r="D46" s="1580"/>
      <c r="E46" s="1580"/>
      <c r="F46" s="1580"/>
      <c r="G46" s="1580"/>
      <c r="H46" s="1580"/>
      <c r="I46" s="1580"/>
      <c r="J46" s="1580"/>
      <c r="K46" s="1930"/>
      <c r="L46" s="1581"/>
      <c r="M46" s="1928"/>
    </row>
    <row r="47" spans="2:13" ht="19.5" customHeight="1">
      <c r="B47" s="1582" t="s">
        <v>97</v>
      </c>
      <c r="C47" s="1577"/>
      <c r="D47" s="1580">
        <v>11403</v>
      </c>
      <c r="E47" s="1580"/>
      <c r="F47" s="1580">
        <v>80</v>
      </c>
      <c r="G47" s="1580"/>
      <c r="H47" s="1580">
        <v>0</v>
      </c>
      <c r="I47" s="1580"/>
      <c r="J47" s="1580">
        <v>11483</v>
      </c>
      <c r="K47" s="1930"/>
      <c r="L47" s="1581"/>
      <c r="M47" s="1928"/>
    </row>
    <row r="48" spans="2:13" ht="19.5" customHeight="1">
      <c r="B48" s="1571" t="s">
        <v>98</v>
      </c>
      <c r="C48" s="1579"/>
      <c r="D48" s="1583">
        <v>5571</v>
      </c>
      <c r="E48" s="1580"/>
      <c r="F48" s="1180">
        <v>64</v>
      </c>
      <c r="G48" s="1580"/>
      <c r="H48" s="1180">
        <v>0</v>
      </c>
      <c r="I48" s="1580"/>
      <c r="J48" s="1583">
        <v>5635</v>
      </c>
      <c r="K48" s="1930"/>
      <c r="L48" s="1581"/>
      <c r="M48" s="1928"/>
    </row>
    <row r="49" spans="2:13" ht="15">
      <c r="B49" s="1571" t="s">
        <v>99</v>
      </c>
      <c r="C49" s="1579"/>
      <c r="D49" s="1584">
        <v>19</v>
      </c>
      <c r="E49" s="1580"/>
      <c r="F49" s="1184">
        <v>0</v>
      </c>
      <c r="G49" s="1580"/>
      <c r="H49" s="1184">
        <v>0</v>
      </c>
      <c r="I49" s="1580"/>
      <c r="J49" s="1584">
        <v>19</v>
      </c>
      <c r="K49" s="1930"/>
      <c r="L49" s="1581"/>
      <c r="M49" s="1928"/>
    </row>
    <row r="50" spans="2:13" ht="15">
      <c r="B50" s="1571" t="s">
        <v>100</v>
      </c>
      <c r="C50" s="1579"/>
      <c r="D50" s="1584">
        <v>1612</v>
      </c>
      <c r="E50" s="1580"/>
      <c r="F50" s="1184">
        <v>0</v>
      </c>
      <c r="G50" s="1580"/>
      <c r="H50" s="1184">
        <v>0</v>
      </c>
      <c r="I50" s="1580"/>
      <c r="J50" s="1584">
        <v>1612</v>
      </c>
      <c r="K50" s="1930"/>
      <c r="L50" s="1581"/>
      <c r="M50" s="1928"/>
    </row>
    <row r="51" spans="2:13" ht="15">
      <c r="B51" s="1571" t="s">
        <v>234</v>
      </c>
      <c r="C51" s="1579"/>
      <c r="D51" s="1584">
        <v>1867</v>
      </c>
      <c r="E51" s="1580"/>
      <c r="F51" s="1184">
        <v>15</v>
      </c>
      <c r="G51" s="1580"/>
      <c r="H51" s="1184">
        <v>0</v>
      </c>
      <c r="I51" s="1580"/>
      <c r="J51" s="1584">
        <v>1882</v>
      </c>
      <c r="K51" s="1930"/>
      <c r="L51" s="1581"/>
      <c r="M51" s="1928"/>
    </row>
    <row r="52" spans="2:13" ht="15">
      <c r="B52" s="1586" t="s">
        <v>243</v>
      </c>
      <c r="C52" s="1579"/>
      <c r="D52" s="1584">
        <v>302</v>
      </c>
      <c r="E52" s="1580"/>
      <c r="F52" s="1184">
        <v>1</v>
      </c>
      <c r="G52" s="1580"/>
      <c r="H52" s="1184">
        <v>0</v>
      </c>
      <c r="I52" s="1580"/>
      <c r="J52" s="1584">
        <v>303</v>
      </c>
      <c r="K52" s="1930"/>
      <c r="L52" s="1581"/>
      <c r="M52" s="1928"/>
    </row>
    <row r="53" spans="2:13" ht="19.5" customHeight="1">
      <c r="B53" s="1571" t="s">
        <v>101</v>
      </c>
      <c r="C53" s="1579"/>
      <c r="D53" s="1584">
        <v>1502</v>
      </c>
      <c r="E53" s="1580"/>
      <c r="F53" s="1184">
        <v>0</v>
      </c>
      <c r="G53" s="1580"/>
      <c r="H53" s="1184">
        <v>0</v>
      </c>
      <c r="I53" s="1580"/>
      <c r="J53" s="1584">
        <v>1502</v>
      </c>
      <c r="K53" s="1930"/>
      <c r="L53" s="1581"/>
      <c r="M53" s="1928"/>
    </row>
    <row r="54" spans="2:13" ht="19.5" customHeight="1">
      <c r="B54" s="1571" t="s">
        <v>102</v>
      </c>
      <c r="C54" s="1579"/>
      <c r="D54" s="1584">
        <v>344</v>
      </c>
      <c r="E54" s="1580"/>
      <c r="F54" s="1184">
        <v>0</v>
      </c>
      <c r="G54" s="1580"/>
      <c r="H54" s="1184">
        <v>0</v>
      </c>
      <c r="I54" s="1580"/>
      <c r="J54" s="1584">
        <v>344</v>
      </c>
      <c r="K54" s="1930"/>
      <c r="L54" s="1581"/>
      <c r="M54" s="1928"/>
    </row>
    <row r="55" spans="2:13" ht="19.5" customHeight="1">
      <c r="B55" s="1571" t="s">
        <v>340</v>
      </c>
      <c r="C55" s="1579"/>
      <c r="D55" s="1584">
        <v>185</v>
      </c>
      <c r="E55" s="1580"/>
      <c r="F55" s="1184">
        <v>0</v>
      </c>
      <c r="G55" s="1580"/>
      <c r="H55" s="1184">
        <v>0</v>
      </c>
      <c r="I55" s="1580"/>
      <c r="J55" s="1584">
        <v>185</v>
      </c>
      <c r="K55" s="1930"/>
      <c r="L55" s="1581"/>
      <c r="M55" s="1928"/>
    </row>
    <row r="56" spans="2:13" ht="19.5" customHeight="1">
      <c r="B56" s="1571" t="s">
        <v>103</v>
      </c>
      <c r="C56" s="1579"/>
      <c r="D56" s="1585">
        <v>1</v>
      </c>
      <c r="E56" s="1580"/>
      <c r="F56" s="1188">
        <v>0</v>
      </c>
      <c r="G56" s="1580"/>
      <c r="H56" s="1188">
        <v>0</v>
      </c>
      <c r="I56" s="1580"/>
      <c r="J56" s="1585">
        <v>1</v>
      </c>
      <c r="K56" s="1930"/>
      <c r="L56" s="1581"/>
      <c r="M56" s="1928"/>
    </row>
    <row r="57" spans="3:13" ht="19.5" customHeight="1" hidden="1">
      <c r="C57" s="1579"/>
      <c r="D57" s="1580"/>
      <c r="E57" s="1580"/>
      <c r="F57" s="1119"/>
      <c r="G57" s="1580"/>
      <c r="H57" s="1119"/>
      <c r="I57" s="1580"/>
      <c r="J57" s="1580"/>
      <c r="K57" s="1930"/>
      <c r="L57" s="1581"/>
      <c r="M57" s="1928"/>
    </row>
    <row r="58" spans="3:13" ht="5.25" customHeight="1">
      <c r="C58" s="1579"/>
      <c r="D58" s="1580"/>
      <c r="E58" s="1580"/>
      <c r="F58" s="1580"/>
      <c r="G58" s="1580"/>
      <c r="H58" s="1580"/>
      <c r="I58" s="1580"/>
      <c r="J58" s="1580"/>
      <c r="K58" s="1930"/>
      <c r="L58" s="1581"/>
      <c r="M58" s="1928"/>
    </row>
    <row r="59" spans="2:13" ht="21" customHeight="1">
      <c r="B59" s="1586" t="s">
        <v>274</v>
      </c>
      <c r="C59" s="1587"/>
      <c r="D59" s="1580">
        <v>119</v>
      </c>
      <c r="E59" s="1580"/>
      <c r="F59" s="1119">
        <v>-119</v>
      </c>
      <c r="G59" s="1580"/>
      <c r="H59" s="1119">
        <v>0</v>
      </c>
      <c r="I59" s="1580"/>
      <c r="J59" s="1580">
        <v>0</v>
      </c>
      <c r="K59" s="1930"/>
      <c r="L59" s="1581"/>
      <c r="M59" s="1928"/>
    </row>
    <row r="60" spans="2:13" ht="15.75">
      <c r="B60" s="1576" t="s">
        <v>104</v>
      </c>
      <c r="C60" s="1577"/>
      <c r="D60" s="1590">
        <v>15943</v>
      </c>
      <c r="E60" s="1590">
        <v>0</v>
      </c>
      <c r="F60" s="1590">
        <v>0</v>
      </c>
      <c r="G60" s="1590">
        <v>0</v>
      </c>
      <c r="H60" s="1590">
        <v>812</v>
      </c>
      <c r="I60" s="1590">
        <v>0</v>
      </c>
      <c r="J60" s="1590">
        <v>16755</v>
      </c>
      <c r="K60" s="1930">
        <v>0</v>
      </c>
      <c r="L60" s="1581">
        <v>0</v>
      </c>
      <c r="M60" s="1928"/>
    </row>
    <row r="61" spans="3:13" ht="9" customHeight="1">
      <c r="C61" s="1579"/>
      <c r="D61" s="1580"/>
      <c r="E61" s="1580"/>
      <c r="F61" s="1580"/>
      <c r="G61" s="1580"/>
      <c r="H61" s="1580"/>
      <c r="I61" s="1591"/>
      <c r="J61" s="1580"/>
      <c r="K61" s="1930"/>
      <c r="L61" s="1581"/>
      <c r="M61" s="1928"/>
    </row>
    <row r="62" spans="2:13" ht="16.5" thickBot="1">
      <c r="B62" s="1576" t="s">
        <v>105</v>
      </c>
      <c r="C62" s="1592"/>
      <c r="D62" s="1711">
        <v>41981.598236000005</v>
      </c>
      <c r="E62" s="1711"/>
      <c r="F62" s="1711">
        <v>0</v>
      </c>
      <c r="G62" s="1711">
        <v>0</v>
      </c>
      <c r="H62" s="1711">
        <v>0</v>
      </c>
      <c r="I62" s="1711"/>
      <c r="J62" s="1711">
        <v>41981.598236000005</v>
      </c>
      <c r="K62" s="1931"/>
      <c r="L62" s="1593">
        <v>0</v>
      </c>
      <c r="M62" s="1932"/>
    </row>
    <row r="63" spans="2:13" ht="15">
      <c r="B63" s="2184" t="s">
        <v>618</v>
      </c>
      <c r="C63" s="2184"/>
      <c r="D63" s="2184"/>
      <c r="E63" s="2184"/>
      <c r="F63" s="2184"/>
      <c r="G63" s="2184"/>
      <c r="H63" s="2184"/>
      <c r="I63" s="2184"/>
      <c r="J63" s="2184"/>
      <c r="K63" s="2184"/>
      <c r="L63" s="2184"/>
      <c r="M63" s="1578"/>
    </row>
    <row r="64" spans="2:13" ht="15">
      <c r="B64" s="1893" t="s">
        <v>539</v>
      </c>
      <c r="C64" s="1893"/>
      <c r="D64" s="1893"/>
      <c r="E64" s="1893"/>
      <c r="F64" s="1893"/>
      <c r="G64" s="1893"/>
      <c r="H64" s="1893"/>
      <c r="I64" s="1893"/>
      <c r="J64" s="1893"/>
      <c r="K64" s="1893"/>
      <c r="L64" s="1893"/>
      <c r="M64" s="1578"/>
    </row>
    <row r="65" spans="1:13" ht="30.75" customHeight="1" hidden="1" thickBot="1">
      <c r="A65" s="1712"/>
      <c r="B65" s="2226" t="s">
        <v>446</v>
      </c>
      <c r="C65" s="2226"/>
      <c r="D65" s="2226"/>
      <c r="E65" s="2226"/>
      <c r="F65" s="2226"/>
      <c r="G65" s="2226"/>
      <c r="H65" s="2226"/>
      <c r="I65" s="2226"/>
      <c r="J65" s="2226"/>
      <c r="K65" s="2226"/>
      <c r="L65" s="2226"/>
      <c r="M65" s="1712"/>
    </row>
    <row r="66" spans="1:13" ht="15">
      <c r="A66" s="1578"/>
      <c r="B66" s="1893"/>
      <c r="C66" s="1893"/>
      <c r="D66" s="1893"/>
      <c r="E66" s="1893"/>
      <c r="F66" s="1893"/>
      <c r="G66" s="1893"/>
      <c r="H66" s="1893"/>
      <c r="I66" s="1893"/>
      <c r="J66" s="1893"/>
      <c r="K66" s="1893"/>
      <c r="L66" s="1893"/>
      <c r="M66" s="1578"/>
    </row>
    <row r="67" spans="4:12" ht="19.5" customHeight="1">
      <c r="D67" s="1594"/>
      <c r="E67" s="1594"/>
      <c r="F67" s="1594"/>
      <c r="G67" s="1594"/>
      <c r="H67" s="1595"/>
      <c r="I67" s="1594"/>
      <c r="J67" s="1594"/>
      <c r="K67" s="1594"/>
      <c r="L67" s="1594">
        <v>0</v>
      </c>
    </row>
    <row r="68" spans="4:12" ht="15">
      <c r="D68" s="1596"/>
      <c r="F68" s="1596"/>
      <c r="G68" s="1596"/>
      <c r="H68" s="1597"/>
      <c r="J68" s="1596"/>
      <c r="L68" s="1596"/>
    </row>
    <row r="69" spans="4:12" ht="15">
      <c r="D69" s="1596"/>
      <c r="F69" s="1596"/>
      <c r="G69" s="1596"/>
      <c r="H69" s="1597"/>
      <c r="J69" s="1596"/>
      <c r="L69" s="1596"/>
    </row>
    <row r="70" spans="4:12" ht="15">
      <c r="D70" s="1596"/>
      <c r="F70" s="1596"/>
      <c r="G70" s="1596"/>
      <c r="H70" s="1597"/>
      <c r="J70" s="1596"/>
      <c r="L70" s="1596"/>
    </row>
    <row r="71" spans="4:12" ht="15">
      <c r="D71" s="1596"/>
      <c r="F71" s="1596"/>
      <c r="G71" s="1596"/>
      <c r="H71" s="1597"/>
      <c r="J71" s="1596"/>
      <c r="L71" s="1596"/>
    </row>
    <row r="72" spans="4:12" ht="15">
      <c r="D72" s="1596"/>
      <c r="F72" s="1596"/>
      <c r="G72" s="1596"/>
      <c r="H72" s="1597"/>
      <c r="J72" s="1596"/>
      <c r="L72" s="1596"/>
    </row>
    <row r="73" spans="4:12" ht="15">
      <c r="D73" s="1596"/>
      <c r="F73" s="1596"/>
      <c r="G73" s="1596"/>
      <c r="H73" s="1597"/>
      <c r="J73" s="1596"/>
      <c r="L73" s="1596"/>
    </row>
    <row r="74" spans="4:12" ht="15">
      <c r="D74" s="1596"/>
      <c r="F74" s="1596"/>
      <c r="G74" s="1596"/>
      <c r="H74" s="1597"/>
      <c r="J74" s="1596"/>
      <c r="L74" s="1596"/>
    </row>
    <row r="75" spans="4:12" ht="15">
      <c r="D75" s="1596"/>
      <c r="F75" s="1596"/>
      <c r="G75" s="1596"/>
      <c r="H75" s="1597"/>
      <c r="J75" s="1596"/>
      <c r="L75" s="1596"/>
    </row>
  </sheetData>
  <sheetProtection/>
  <mergeCells count="6">
    <mergeCell ref="B1:J1"/>
    <mergeCell ref="B65:L65"/>
    <mergeCell ref="B3:I3"/>
    <mergeCell ref="B5:L5"/>
    <mergeCell ref="D6:J6"/>
    <mergeCell ref="B63:L63"/>
  </mergeCells>
  <printOptions/>
  <pageMargins left="0.29" right="0.118110236220472" top="0.196850393700787" bottom="0.590551181102362" header="0.15748031496063" footer="0.15748031496063"/>
  <pageSetup horizontalDpi="600" verticalDpi="600" orientation="portrait" paperSize="9" scale="75" r:id="rId1"/>
  <headerFooter alignWithMargins="0">
    <oddFooter>&amp;LTelkom SA SOC Limited Condensed Annual Report
&amp;D - &amp;T
&amp;A&amp;RPage &amp;P of &amp;N</oddFooter>
  </headerFooter>
</worksheet>
</file>

<file path=xl/worksheets/sheet9.xml><?xml version="1.0" encoding="utf-8"?>
<worksheet xmlns="http://schemas.openxmlformats.org/spreadsheetml/2006/main" xmlns:r="http://schemas.openxmlformats.org/officeDocument/2006/relationships">
  <dimension ref="A1:R203"/>
  <sheetViews>
    <sheetView view="pageBreakPreview" zoomScale="80" zoomScaleNormal="80" zoomScaleSheetLayoutView="80" zoomScalePageLayoutView="0" workbookViewId="0" topLeftCell="A1">
      <selection activeCell="V14" sqref="V14"/>
    </sheetView>
  </sheetViews>
  <sheetFormatPr defaultColWidth="9.140625" defaultRowHeight="12.75"/>
  <cols>
    <col min="1" max="1" width="5.28125" style="329" customWidth="1"/>
    <col min="2" max="2" width="79.8515625" style="329" customWidth="1"/>
    <col min="3" max="3" width="4.421875" style="510" hidden="1" customWidth="1"/>
    <col min="4" max="5" width="0.85546875" style="527" customWidth="1"/>
    <col min="6" max="6" width="16.421875" style="669" customWidth="1"/>
    <col min="7" max="7" width="0.9921875" style="669" customWidth="1"/>
    <col min="8" max="8" width="1.421875" style="669" customWidth="1"/>
    <col min="9" max="9" width="1.1484375" style="669" customWidth="1"/>
    <col min="10" max="10" width="19.140625" style="669" customWidth="1"/>
    <col min="11" max="13" width="0.9921875" style="497" customWidth="1"/>
    <col min="14" max="14" width="15.421875" style="669" customWidth="1"/>
    <col min="15" max="15" width="0.85546875" style="669" customWidth="1"/>
    <col min="16" max="16" width="0.9921875" style="669" customWidth="1"/>
    <col min="17" max="17" width="2.00390625" style="669" customWidth="1"/>
    <col min="18" max="18" width="1.28515625" style="537" customWidth="1"/>
    <col min="19" max="16384" width="9.140625" style="537" customWidth="1"/>
  </cols>
  <sheetData>
    <row r="1" spans="2:18" ht="19.5" customHeight="1">
      <c r="B1" s="2221" t="s">
        <v>267</v>
      </c>
      <c r="C1" s="2221"/>
      <c r="D1" s="2221"/>
      <c r="E1" s="2221"/>
      <c r="F1" s="2221"/>
      <c r="G1" s="2221"/>
      <c r="H1" s="2221"/>
      <c r="I1" s="2221"/>
      <c r="J1" s="2221"/>
      <c r="K1" s="329"/>
      <c r="L1" s="329"/>
      <c r="M1" s="329"/>
      <c r="N1" s="329"/>
      <c r="O1" s="329"/>
      <c r="Q1" s="497"/>
      <c r="R1" s="239"/>
    </row>
    <row r="2" spans="1:18" ht="19.5" customHeight="1">
      <c r="A2" s="518"/>
      <c r="B2" s="1161" t="s">
        <v>452</v>
      </c>
      <c r="C2" s="1878"/>
      <c r="D2" s="1878"/>
      <c r="E2" s="1878"/>
      <c r="F2" s="1878"/>
      <c r="G2" s="1878"/>
      <c r="H2" s="1878"/>
      <c r="I2" s="1878"/>
      <c r="J2" s="1878"/>
      <c r="K2" s="1882"/>
      <c r="L2" s="1882"/>
      <c r="M2" s="1882"/>
      <c r="N2" s="1882"/>
      <c r="O2" s="1882"/>
      <c r="P2" s="497"/>
      <c r="Q2" s="497"/>
      <c r="R2" s="239"/>
    </row>
    <row r="3" spans="1:18" ht="19.5" customHeight="1" thickBot="1">
      <c r="A3" s="1600"/>
      <c r="B3" s="1883"/>
      <c r="C3" s="1883"/>
      <c r="D3" s="1883"/>
      <c r="E3" s="1883"/>
      <c r="F3" s="1883"/>
      <c r="G3" s="1883"/>
      <c r="H3" s="1883"/>
      <c r="I3" s="1883"/>
      <c r="J3" s="1883"/>
      <c r="K3" s="1883"/>
      <c r="L3" s="1883"/>
      <c r="M3" s="1883"/>
      <c r="N3" s="1883"/>
      <c r="O3" s="1883"/>
      <c r="P3" s="1884"/>
      <c r="Q3" s="497"/>
      <c r="R3" s="239"/>
    </row>
    <row r="4" spans="1:18" ht="32.25" customHeight="1">
      <c r="A4" s="1599">
        <v>2.5</v>
      </c>
      <c r="B4" s="670" t="s">
        <v>447</v>
      </c>
      <c r="C4" s="671"/>
      <c r="D4" s="521"/>
      <c r="E4" s="521"/>
      <c r="F4" s="497"/>
      <c r="G4" s="497"/>
      <c r="H4" s="497"/>
      <c r="I4" s="497"/>
      <c r="J4" s="497"/>
      <c r="N4" s="497"/>
      <c r="O4" s="497"/>
      <c r="P4" s="497"/>
      <c r="Q4" s="497"/>
      <c r="R4" s="239"/>
    </row>
    <row r="5" spans="1:18" ht="19.5" customHeight="1">
      <c r="A5" s="518"/>
      <c r="B5" s="518"/>
      <c r="C5" s="671"/>
      <c r="D5" s="521"/>
      <c r="E5" s="521"/>
      <c r="F5" s="497"/>
      <c r="G5" s="497"/>
      <c r="H5" s="497"/>
      <c r="I5" s="497"/>
      <c r="J5" s="497"/>
      <c r="N5" s="497"/>
      <c r="O5" s="497"/>
      <c r="P5" s="497"/>
      <c r="Q5" s="497"/>
      <c r="R5" s="239"/>
    </row>
    <row r="6" spans="2:18" ht="19.5" customHeight="1" thickBot="1">
      <c r="B6" s="519"/>
      <c r="C6" s="673"/>
      <c r="D6" s="674"/>
      <c r="E6" s="1880"/>
      <c r="F6" s="1881"/>
      <c r="G6" s="1881"/>
      <c r="H6" s="2231" t="s">
        <v>537</v>
      </c>
      <c r="I6" s="2231"/>
      <c r="J6" s="2231"/>
      <c r="K6" s="2231"/>
      <c r="L6" s="2231"/>
      <c r="M6" s="2231"/>
      <c r="N6" s="2231"/>
      <c r="O6" s="2231"/>
      <c r="P6" s="2231"/>
      <c r="Q6" s="675"/>
      <c r="R6" s="239"/>
    </row>
    <row r="7" spans="2:18" ht="76.5" customHeight="1" thickBot="1">
      <c r="B7" s="519"/>
      <c r="C7" s="673"/>
      <c r="D7" s="674"/>
      <c r="E7" s="2232" t="s">
        <v>363</v>
      </c>
      <c r="F7" s="2232"/>
      <c r="G7" s="2232"/>
      <c r="H7" s="1602"/>
      <c r="I7" s="2233" t="s">
        <v>439</v>
      </c>
      <c r="J7" s="2233"/>
      <c r="K7" s="1602"/>
      <c r="L7" s="1602"/>
      <c r="M7" s="1602"/>
      <c r="N7" s="1603" t="s">
        <v>50</v>
      </c>
      <c r="O7" s="1604"/>
      <c r="P7" s="1601"/>
      <c r="Q7" s="675"/>
      <c r="R7" s="239"/>
    </row>
    <row r="8" spans="2:18" ht="19.5" customHeight="1">
      <c r="B8" s="519"/>
      <c r="C8" s="557"/>
      <c r="D8" s="674"/>
      <c r="E8" s="674"/>
      <c r="F8" s="557" t="s">
        <v>51</v>
      </c>
      <c r="G8" s="850"/>
      <c r="H8" s="850"/>
      <c r="I8" s="850"/>
      <c r="J8" s="557" t="s">
        <v>51</v>
      </c>
      <c r="K8" s="850"/>
      <c r="L8" s="850"/>
      <c r="M8" s="850"/>
      <c r="N8" s="850" t="s">
        <v>51</v>
      </c>
      <c r="O8" s="557"/>
      <c r="P8" s="850"/>
      <c r="Q8" s="718"/>
      <c r="R8" s="239"/>
    </row>
    <row r="9" spans="2:18" ht="6" customHeight="1">
      <c r="B9" s="518"/>
      <c r="C9" s="671"/>
      <c r="D9" s="1605"/>
      <c r="E9" s="1605"/>
      <c r="F9" s="677"/>
      <c r="G9" s="677"/>
      <c r="H9" s="677"/>
      <c r="I9" s="677"/>
      <c r="J9" s="677"/>
      <c r="K9" s="677"/>
      <c r="L9" s="677"/>
      <c r="M9" s="677"/>
      <c r="N9" s="677"/>
      <c r="O9" s="677"/>
      <c r="P9" s="677"/>
      <c r="Q9" s="677"/>
      <c r="R9" s="239"/>
    </row>
    <row r="10" spans="2:18" ht="19.5" customHeight="1">
      <c r="B10" s="517" t="s">
        <v>253</v>
      </c>
      <c r="D10" s="496"/>
      <c r="E10" s="496"/>
      <c r="F10" s="241">
        <v>6226</v>
      </c>
      <c r="G10" s="240"/>
      <c r="H10" s="240"/>
      <c r="I10" s="240"/>
      <c r="J10" s="241">
        <v>55</v>
      </c>
      <c r="K10" s="240"/>
      <c r="L10" s="240"/>
      <c r="M10" s="548"/>
      <c r="N10" s="549">
        <v>6281</v>
      </c>
      <c r="O10" s="549"/>
      <c r="P10" s="240"/>
      <c r="Q10" s="678"/>
      <c r="R10" s="239"/>
    </row>
    <row r="11" spans="2:18" ht="6.75" customHeight="1">
      <c r="B11" s="517"/>
      <c r="D11" s="496"/>
      <c r="E11" s="496"/>
      <c r="F11" s="241"/>
      <c r="G11" s="240"/>
      <c r="H11" s="240"/>
      <c r="I11" s="240"/>
      <c r="J11" s="241"/>
      <c r="K11" s="240"/>
      <c r="L11" s="240"/>
      <c r="M11" s="548"/>
      <c r="N11" s="549"/>
      <c r="O11" s="549"/>
      <c r="P11" s="240"/>
      <c r="Q11" s="678"/>
      <c r="R11" s="239"/>
    </row>
    <row r="12" spans="2:18" ht="19.5" customHeight="1">
      <c r="B12" s="518" t="s">
        <v>254</v>
      </c>
      <c r="C12" s="671"/>
      <c r="D12" s="496"/>
      <c r="E12" s="1606"/>
      <c r="F12" s="1016">
        <v>31852</v>
      </c>
      <c r="G12" s="1607"/>
      <c r="H12" s="1608"/>
      <c r="I12" s="852"/>
      <c r="J12" s="1016">
        <v>1100</v>
      </c>
      <c r="K12" s="1607"/>
      <c r="L12" s="853"/>
      <c r="M12" s="1609"/>
      <c r="N12" s="1610">
        <v>32952</v>
      </c>
      <c r="O12" s="1611"/>
      <c r="P12" s="240"/>
      <c r="Q12" s="678"/>
      <c r="R12" s="239"/>
    </row>
    <row r="13" spans="2:18" ht="19.5" customHeight="1">
      <c r="B13" s="518" t="s">
        <v>326</v>
      </c>
      <c r="C13" s="671"/>
      <c r="D13" s="496"/>
      <c r="E13" s="1612"/>
      <c r="F13" s="849">
        <v>-25210</v>
      </c>
      <c r="G13" s="1608"/>
      <c r="H13" s="1608"/>
      <c r="I13" s="853"/>
      <c r="J13" s="849">
        <v>-943</v>
      </c>
      <c r="K13" s="1608"/>
      <c r="L13" s="853"/>
      <c r="M13" s="1613"/>
      <c r="N13" s="1614">
        <v>-26153</v>
      </c>
      <c r="O13" s="1615"/>
      <c r="P13" s="240"/>
      <c r="Q13" s="678"/>
      <c r="R13" s="239"/>
    </row>
    <row r="14" spans="2:18" ht="19.5" customHeight="1">
      <c r="B14" s="518" t="s">
        <v>255</v>
      </c>
      <c r="C14" s="596"/>
      <c r="D14" s="496"/>
      <c r="E14" s="1612"/>
      <c r="F14" s="1016">
        <v>6642</v>
      </c>
      <c r="G14" s="1608"/>
      <c r="H14" s="1608"/>
      <c r="I14" s="853"/>
      <c r="J14" s="241">
        <v>157</v>
      </c>
      <c r="K14" s="1608"/>
      <c r="L14" s="853"/>
      <c r="M14" s="1613"/>
      <c r="N14" s="549">
        <v>6799</v>
      </c>
      <c r="O14" s="1615"/>
      <c r="P14" s="240"/>
      <c r="Q14" s="678"/>
      <c r="R14" s="239"/>
    </row>
    <row r="15" spans="2:18" ht="19.5" customHeight="1">
      <c r="B15" s="518" t="s">
        <v>256</v>
      </c>
      <c r="C15" s="596"/>
      <c r="D15" s="496"/>
      <c r="E15" s="1612"/>
      <c r="F15" s="241">
        <v>470</v>
      </c>
      <c r="G15" s="1608"/>
      <c r="H15" s="1608"/>
      <c r="I15" s="853"/>
      <c r="J15" s="241">
        <v>32</v>
      </c>
      <c r="K15" s="1608"/>
      <c r="L15" s="853"/>
      <c r="M15" s="1613"/>
      <c r="N15" s="549">
        <v>502</v>
      </c>
      <c r="O15" s="1615"/>
      <c r="P15" s="240"/>
      <c r="Q15" s="678"/>
      <c r="R15" s="239"/>
    </row>
    <row r="16" spans="2:18" ht="19.5" customHeight="1">
      <c r="B16" s="518" t="s">
        <v>107</v>
      </c>
      <c r="C16" s="596"/>
      <c r="D16" s="496"/>
      <c r="E16" s="1612"/>
      <c r="F16" s="241">
        <v>-491</v>
      </c>
      <c r="G16" s="1608"/>
      <c r="H16" s="1608"/>
      <c r="I16" s="853"/>
      <c r="J16" s="241">
        <v>-2</v>
      </c>
      <c r="K16" s="1608"/>
      <c r="L16" s="853"/>
      <c r="M16" s="1613"/>
      <c r="N16" s="549">
        <v>-493</v>
      </c>
      <c r="O16" s="1615"/>
      <c r="P16" s="240"/>
      <c r="Q16" s="678"/>
      <c r="R16" s="239"/>
    </row>
    <row r="17" spans="2:18" ht="19.5" customHeight="1">
      <c r="B17" s="518" t="s">
        <v>352</v>
      </c>
      <c r="C17" s="596"/>
      <c r="D17" s="496"/>
      <c r="E17" s="1612"/>
      <c r="F17" s="849">
        <v>-274</v>
      </c>
      <c r="G17" s="1608"/>
      <c r="H17" s="1608"/>
      <c r="I17" s="853"/>
      <c r="J17" s="241">
        <v>-132</v>
      </c>
      <c r="K17" s="1608"/>
      <c r="L17" s="853"/>
      <c r="M17" s="1613"/>
      <c r="N17" s="549">
        <v>-406</v>
      </c>
      <c r="O17" s="1615"/>
      <c r="P17" s="240"/>
      <c r="Q17" s="678"/>
      <c r="R17" s="239"/>
    </row>
    <row r="18" spans="2:18" ht="19.5" customHeight="1">
      <c r="B18" s="518" t="s">
        <v>257</v>
      </c>
      <c r="C18" s="596"/>
      <c r="D18" s="496"/>
      <c r="E18" s="1612"/>
      <c r="F18" s="1016">
        <v>6347</v>
      </c>
      <c r="G18" s="1608"/>
      <c r="H18" s="1608"/>
      <c r="I18" s="853"/>
      <c r="J18" s="1016">
        <v>55</v>
      </c>
      <c r="K18" s="1608"/>
      <c r="L18" s="853"/>
      <c r="M18" s="1613"/>
      <c r="N18" s="1610">
        <v>6402</v>
      </c>
      <c r="O18" s="1615"/>
      <c r="P18" s="240"/>
      <c r="Q18" s="678"/>
      <c r="R18" s="239"/>
    </row>
    <row r="19" spans="2:18" ht="19.5" customHeight="1">
      <c r="B19" s="518" t="s">
        <v>108</v>
      </c>
      <c r="C19" s="596"/>
      <c r="D19" s="496"/>
      <c r="E19" s="1616"/>
      <c r="F19" s="849">
        <v>-121</v>
      </c>
      <c r="G19" s="1617"/>
      <c r="H19" s="1608"/>
      <c r="I19" s="854"/>
      <c r="J19" s="849">
        <v>0</v>
      </c>
      <c r="K19" s="1617"/>
      <c r="L19" s="853"/>
      <c r="M19" s="1618"/>
      <c r="N19" s="1614">
        <v>-121</v>
      </c>
      <c r="O19" s="1619"/>
      <c r="P19" s="240"/>
      <c r="Q19" s="678"/>
      <c r="R19" s="239"/>
    </row>
    <row r="20" spans="3:18" ht="9.75" customHeight="1">
      <c r="C20" s="596"/>
      <c r="D20" s="496"/>
      <c r="E20" s="496"/>
      <c r="F20" s="241"/>
      <c r="G20" s="240"/>
      <c r="H20" s="240"/>
      <c r="I20" s="240"/>
      <c r="J20" s="241"/>
      <c r="K20" s="240"/>
      <c r="L20" s="240"/>
      <c r="M20" s="548"/>
      <c r="N20" s="549"/>
      <c r="O20" s="549"/>
      <c r="P20" s="240"/>
      <c r="Q20" s="678"/>
      <c r="R20" s="239"/>
    </row>
    <row r="21" spans="2:18" ht="19.5" customHeight="1">
      <c r="B21" s="517" t="s">
        <v>258</v>
      </c>
      <c r="C21" s="596"/>
      <c r="D21" s="496"/>
      <c r="E21" s="496"/>
      <c r="F21" s="241">
        <v>-5113</v>
      </c>
      <c r="G21" s="240"/>
      <c r="H21" s="240"/>
      <c r="I21" s="240"/>
      <c r="J21" s="241">
        <v>-55</v>
      </c>
      <c r="K21" s="240"/>
      <c r="L21" s="240"/>
      <c r="M21" s="548"/>
      <c r="N21" s="549">
        <v>-5168</v>
      </c>
      <c r="O21" s="549"/>
      <c r="P21" s="240"/>
      <c r="Q21" s="678"/>
      <c r="R21" s="239"/>
    </row>
    <row r="22" spans="2:18" ht="16.5" customHeight="1">
      <c r="B22" s="1015" t="s">
        <v>259</v>
      </c>
      <c r="C22" s="596"/>
      <c r="D22" s="496"/>
      <c r="E22" s="1606"/>
      <c r="F22" s="1016">
        <v>253</v>
      </c>
      <c r="G22" s="1607"/>
      <c r="H22" s="240"/>
      <c r="I22" s="852"/>
      <c r="J22" s="1016">
        <v>0</v>
      </c>
      <c r="K22" s="1607"/>
      <c r="L22" s="240"/>
      <c r="M22" s="1609"/>
      <c r="N22" s="1610">
        <v>253</v>
      </c>
      <c r="O22" s="1611"/>
      <c r="P22" s="240"/>
      <c r="Q22" s="678"/>
      <c r="R22" s="239"/>
    </row>
    <row r="23" spans="2:18" ht="19.5" customHeight="1">
      <c r="B23" s="329" t="s">
        <v>260</v>
      </c>
      <c r="C23" s="596"/>
      <c r="D23" s="496"/>
      <c r="E23" s="1612"/>
      <c r="F23" s="241">
        <v>750</v>
      </c>
      <c r="G23" s="1608"/>
      <c r="H23" s="240"/>
      <c r="I23" s="853"/>
      <c r="J23" s="241">
        <v>0</v>
      </c>
      <c r="K23" s="1608"/>
      <c r="L23" s="240"/>
      <c r="M23" s="1613"/>
      <c r="N23" s="549">
        <v>750</v>
      </c>
      <c r="O23" s="1615"/>
      <c r="P23" s="240"/>
      <c r="Q23" s="678"/>
      <c r="R23" s="239"/>
    </row>
    <row r="24" spans="2:18" ht="34.5" customHeight="1">
      <c r="B24" s="1015" t="s">
        <v>448</v>
      </c>
      <c r="C24" s="596"/>
      <c r="D24" s="496"/>
      <c r="E24" s="1612"/>
      <c r="F24" s="241">
        <v>-5015</v>
      </c>
      <c r="G24" s="1608"/>
      <c r="H24" s="240"/>
      <c r="I24" s="853"/>
      <c r="J24" s="241">
        <v>-55</v>
      </c>
      <c r="K24" s="1608"/>
      <c r="L24" s="240"/>
      <c r="M24" s="1613"/>
      <c r="N24" s="549">
        <v>-5070</v>
      </c>
      <c r="O24" s="1615"/>
      <c r="P24" s="240"/>
      <c r="Q24" s="678"/>
      <c r="R24" s="239"/>
    </row>
    <row r="25" spans="1:18" ht="19.5" customHeight="1">
      <c r="A25" s="537"/>
      <c r="B25" s="329" t="s">
        <v>449</v>
      </c>
      <c r="C25" s="596"/>
      <c r="D25" s="496"/>
      <c r="E25" s="1616"/>
      <c r="F25" s="849">
        <v>-1101</v>
      </c>
      <c r="G25" s="1617"/>
      <c r="H25" s="240"/>
      <c r="I25" s="854"/>
      <c r="J25" s="849">
        <v>0</v>
      </c>
      <c r="K25" s="1617"/>
      <c r="L25" s="240"/>
      <c r="M25" s="1618"/>
      <c r="N25" s="1614">
        <v>-1101</v>
      </c>
      <c r="O25" s="1619"/>
      <c r="P25" s="240"/>
      <c r="Q25" s="678"/>
      <c r="R25" s="239"/>
    </row>
    <row r="26" spans="2:18" ht="9.75" customHeight="1">
      <c r="B26" s="221"/>
      <c r="C26" s="596"/>
      <c r="D26" s="496"/>
      <c r="E26" s="496"/>
      <c r="F26" s="241"/>
      <c r="G26" s="240"/>
      <c r="H26" s="240"/>
      <c r="I26" s="240"/>
      <c r="J26" s="241"/>
      <c r="K26" s="240"/>
      <c r="L26" s="240"/>
      <c r="M26" s="548"/>
      <c r="N26" s="549"/>
      <c r="O26" s="549"/>
      <c r="P26" s="240"/>
      <c r="Q26" s="678"/>
      <c r="R26" s="239"/>
    </row>
    <row r="27" spans="2:18" ht="19.5" customHeight="1">
      <c r="B27" s="517" t="s">
        <v>261</v>
      </c>
      <c r="C27" s="596"/>
      <c r="D27" s="496"/>
      <c r="E27" s="496"/>
      <c r="F27" s="241">
        <v>685</v>
      </c>
      <c r="G27" s="240"/>
      <c r="H27" s="240"/>
      <c r="I27" s="240"/>
      <c r="J27" s="241">
        <v>0</v>
      </c>
      <c r="K27" s="240"/>
      <c r="L27" s="240"/>
      <c r="M27" s="548"/>
      <c r="N27" s="549">
        <v>685</v>
      </c>
      <c r="O27" s="549"/>
      <c r="P27" s="240"/>
      <c r="Q27" s="678"/>
      <c r="R27" s="239"/>
    </row>
    <row r="28" spans="1:18" ht="6.75" customHeight="1">
      <c r="A28" s="537"/>
      <c r="B28" s="517"/>
      <c r="C28" s="596"/>
      <c r="D28" s="496"/>
      <c r="E28" s="496"/>
      <c r="F28" s="241"/>
      <c r="G28" s="240"/>
      <c r="H28" s="240"/>
      <c r="I28" s="240"/>
      <c r="J28" s="241"/>
      <c r="K28" s="240"/>
      <c r="L28" s="240"/>
      <c r="M28" s="548"/>
      <c r="N28" s="549"/>
      <c r="O28" s="549"/>
      <c r="P28" s="240"/>
      <c r="Q28" s="678"/>
      <c r="R28" s="239"/>
    </row>
    <row r="29" spans="1:18" ht="19.5" customHeight="1">
      <c r="A29" s="537"/>
      <c r="B29" s="329" t="s">
        <v>262</v>
      </c>
      <c r="C29" s="596"/>
      <c r="D29" s="1620"/>
      <c r="E29" s="1606"/>
      <c r="F29" s="1016">
        <v>1000</v>
      </c>
      <c r="G29" s="1607"/>
      <c r="H29" s="1009"/>
      <c r="I29" s="852"/>
      <c r="J29" s="1016">
        <v>0</v>
      </c>
      <c r="K29" s="1607"/>
      <c r="L29" s="853"/>
      <c r="M29" s="1609"/>
      <c r="N29" s="1610">
        <v>1000</v>
      </c>
      <c r="O29" s="1611"/>
      <c r="P29" s="240"/>
      <c r="Q29" s="678"/>
      <c r="R29" s="239"/>
    </row>
    <row r="30" spans="1:18" ht="19.5" customHeight="1">
      <c r="A30" s="537"/>
      <c r="B30" s="329" t="s">
        <v>263</v>
      </c>
      <c r="C30" s="596"/>
      <c r="D30" s="1620"/>
      <c r="E30" s="1612"/>
      <c r="F30" s="241">
        <v>-310</v>
      </c>
      <c r="G30" s="1608"/>
      <c r="H30" s="1009"/>
      <c r="I30" s="853"/>
      <c r="J30" s="241">
        <v>0</v>
      </c>
      <c r="K30" s="1608"/>
      <c r="L30" s="853"/>
      <c r="M30" s="1613"/>
      <c r="N30" s="549">
        <v>-310</v>
      </c>
      <c r="O30" s="1615"/>
      <c r="P30" s="240"/>
      <c r="Q30" s="678"/>
      <c r="R30" s="239"/>
    </row>
    <row r="31" spans="1:18" ht="19.5" customHeight="1">
      <c r="A31" s="537"/>
      <c r="B31" s="329" t="s">
        <v>450</v>
      </c>
      <c r="C31" s="596"/>
      <c r="D31" s="1620"/>
      <c r="E31" s="1612"/>
      <c r="F31" s="241">
        <v>-170</v>
      </c>
      <c r="G31" s="1608"/>
      <c r="H31" s="1009"/>
      <c r="I31" s="853"/>
      <c r="J31" s="241">
        <v>0</v>
      </c>
      <c r="K31" s="1608"/>
      <c r="L31" s="853"/>
      <c r="M31" s="1613"/>
      <c r="N31" s="549">
        <v>-170</v>
      </c>
      <c r="O31" s="1615"/>
      <c r="P31" s="240"/>
      <c r="Q31" s="678"/>
      <c r="R31" s="239"/>
    </row>
    <row r="32" spans="1:18" ht="19.5" customHeight="1">
      <c r="A32" s="537"/>
      <c r="B32" s="329" t="s">
        <v>347</v>
      </c>
      <c r="C32" s="596"/>
      <c r="D32" s="1620"/>
      <c r="E32" s="1616"/>
      <c r="F32" s="849">
        <v>165</v>
      </c>
      <c r="G32" s="1617"/>
      <c r="H32" s="1009"/>
      <c r="I32" s="854"/>
      <c r="J32" s="849">
        <v>0</v>
      </c>
      <c r="K32" s="1617"/>
      <c r="L32" s="853"/>
      <c r="M32" s="1618"/>
      <c r="N32" s="1614">
        <v>165</v>
      </c>
      <c r="O32" s="1619"/>
      <c r="P32" s="240"/>
      <c r="Q32" s="678"/>
      <c r="R32" s="239"/>
    </row>
    <row r="33" spans="1:18" ht="11.25" customHeight="1">
      <c r="A33" s="537"/>
      <c r="C33" s="596"/>
      <c r="D33" s="496"/>
      <c r="E33" s="1621"/>
      <c r="F33" s="1622"/>
      <c r="G33" s="1623"/>
      <c r="H33" s="240"/>
      <c r="I33" s="1623"/>
      <c r="J33" s="1622"/>
      <c r="K33" s="1623"/>
      <c r="L33" s="240"/>
      <c r="M33" s="1624"/>
      <c r="N33" s="1625"/>
      <c r="O33" s="1625"/>
      <c r="P33" s="240"/>
      <c r="Q33" s="678"/>
      <c r="R33" s="239"/>
    </row>
    <row r="34" spans="1:18" ht="29.25" customHeight="1">
      <c r="A34" s="537"/>
      <c r="B34" s="1027" t="s">
        <v>451</v>
      </c>
      <c r="C34" s="596"/>
      <c r="D34" s="496"/>
      <c r="E34" s="496"/>
      <c r="F34" s="241">
        <v>1798</v>
      </c>
      <c r="G34" s="240"/>
      <c r="H34" s="240"/>
      <c r="I34" s="240"/>
      <c r="J34" s="241">
        <v>0</v>
      </c>
      <c r="K34" s="240"/>
      <c r="L34" s="240"/>
      <c r="M34" s="548"/>
      <c r="N34" s="549">
        <v>1798</v>
      </c>
      <c r="O34" s="549"/>
      <c r="P34" s="240"/>
      <c r="Q34" s="678"/>
      <c r="R34" s="239"/>
    </row>
    <row r="35" spans="1:18" ht="19.5" customHeight="1">
      <c r="A35" s="537"/>
      <c r="B35" s="1017" t="s">
        <v>576</v>
      </c>
      <c r="C35" s="596"/>
      <c r="D35" s="496"/>
      <c r="E35" s="496"/>
      <c r="F35" s="241">
        <v>1841</v>
      </c>
      <c r="G35" s="240"/>
      <c r="H35" s="240"/>
      <c r="I35" s="240"/>
      <c r="J35" s="241">
        <v>0</v>
      </c>
      <c r="K35" s="240"/>
      <c r="L35" s="240"/>
      <c r="M35" s="548"/>
      <c r="N35" s="549">
        <v>1841</v>
      </c>
      <c r="O35" s="549"/>
      <c r="P35" s="240"/>
      <c r="Q35" s="678"/>
      <c r="R35" s="239"/>
    </row>
    <row r="36" spans="1:18" ht="19.5" customHeight="1">
      <c r="A36" s="537"/>
      <c r="B36" s="1017" t="s">
        <v>434</v>
      </c>
      <c r="C36" s="596"/>
      <c r="D36" s="496"/>
      <c r="E36" s="496"/>
      <c r="F36" s="241">
        <v>-27</v>
      </c>
      <c r="G36" s="240"/>
      <c r="H36" s="240"/>
      <c r="I36" s="240"/>
      <c r="J36" s="241">
        <v>27</v>
      </c>
      <c r="K36" s="240"/>
      <c r="L36" s="240"/>
      <c r="M36" s="548"/>
      <c r="N36" s="549">
        <v>0</v>
      </c>
      <c r="O36" s="549"/>
      <c r="P36" s="240"/>
      <c r="Q36" s="678"/>
      <c r="R36" s="239"/>
    </row>
    <row r="37" spans="1:18" ht="15.75">
      <c r="A37" s="537"/>
      <c r="B37" s="1017" t="s">
        <v>565</v>
      </c>
      <c r="C37" s="596"/>
      <c r="D37" s="496"/>
      <c r="E37" s="496"/>
      <c r="F37" s="241">
        <v>3</v>
      </c>
      <c r="G37" s="240"/>
      <c r="H37" s="240"/>
      <c r="I37" s="240"/>
      <c r="J37" s="241">
        <v>0</v>
      </c>
      <c r="K37" s="240"/>
      <c r="L37" s="240"/>
      <c r="M37" s="548"/>
      <c r="N37" s="549">
        <v>3</v>
      </c>
      <c r="O37" s="549"/>
      <c r="P37" s="240"/>
      <c r="Q37" s="678"/>
      <c r="R37" s="239"/>
    </row>
    <row r="38" spans="1:18" ht="25.5" customHeight="1" thickBot="1">
      <c r="A38" s="537"/>
      <c r="B38" s="1027" t="s">
        <v>577</v>
      </c>
      <c r="C38" s="596"/>
      <c r="D38" s="496"/>
      <c r="E38" s="679"/>
      <c r="F38" s="1020">
        <v>3615</v>
      </c>
      <c r="G38" s="1081"/>
      <c r="H38" s="240"/>
      <c r="I38" s="1081"/>
      <c r="J38" s="1020">
        <v>27</v>
      </c>
      <c r="K38" s="1081"/>
      <c r="L38" s="240"/>
      <c r="M38" s="1019"/>
      <c r="N38" s="1626">
        <v>3642</v>
      </c>
      <c r="O38" s="1626"/>
      <c r="P38" s="240"/>
      <c r="Q38" s="678"/>
      <c r="R38" s="239"/>
    </row>
    <row r="39" spans="2:17" ht="17.25" customHeight="1" thickBot="1">
      <c r="B39" s="1713" t="s">
        <v>617</v>
      </c>
      <c r="C39" s="672"/>
      <c r="D39" s="534"/>
      <c r="E39" s="534"/>
      <c r="F39" s="681"/>
      <c r="G39" s="681"/>
      <c r="H39" s="681"/>
      <c r="I39" s="681"/>
      <c r="J39" s="681"/>
      <c r="K39" s="681"/>
      <c r="L39" s="681"/>
      <c r="M39" s="681"/>
      <c r="N39" s="681"/>
      <c r="O39" s="681"/>
      <c r="P39" s="681"/>
      <c r="Q39" s="681"/>
    </row>
    <row r="40" spans="2:17" ht="17.25" customHeight="1">
      <c r="B40" s="2230"/>
      <c r="C40" s="2230"/>
      <c r="D40" s="2230"/>
      <c r="E40" s="2230"/>
      <c r="F40" s="2230"/>
      <c r="G40" s="2230"/>
      <c r="H40" s="2230"/>
      <c r="I40" s="2230"/>
      <c r="J40" s="2230"/>
      <c r="K40" s="1627"/>
      <c r="L40" s="1627"/>
      <c r="M40" s="1627"/>
      <c r="N40" s="1627"/>
      <c r="O40" s="1627"/>
      <c r="P40" s="1627"/>
      <c r="Q40" s="678"/>
    </row>
    <row r="41" spans="2:17" ht="8.25" customHeight="1">
      <c r="B41" s="1022"/>
      <c r="C41" s="671"/>
      <c r="D41" s="533"/>
      <c r="E41" s="533"/>
      <c r="F41" s="678"/>
      <c r="G41" s="678"/>
      <c r="H41" s="678"/>
      <c r="I41" s="678"/>
      <c r="J41" s="678"/>
      <c r="K41" s="678"/>
      <c r="L41" s="678"/>
      <c r="M41" s="678"/>
      <c r="N41" s="678"/>
      <c r="O41" s="678"/>
      <c r="P41" s="678"/>
      <c r="Q41" s="678"/>
    </row>
    <row r="42" spans="2:17" ht="19.5" customHeight="1">
      <c r="B42" s="537"/>
      <c r="C42" s="1022"/>
      <c r="D42" s="533"/>
      <c r="E42" s="533"/>
      <c r="F42" s="678"/>
      <c r="G42" s="678"/>
      <c r="H42" s="678"/>
      <c r="I42" s="678"/>
      <c r="J42" s="678"/>
      <c r="K42" s="678"/>
      <c r="L42" s="678"/>
      <c r="M42" s="678"/>
      <c r="N42" s="678"/>
      <c r="O42" s="678"/>
      <c r="P42" s="678"/>
      <c r="Q42" s="678"/>
    </row>
    <row r="43" spans="2:17" ht="19.5" customHeight="1">
      <c r="B43" s="537"/>
      <c r="C43" s="1022"/>
      <c r="D43" s="533"/>
      <c r="E43" s="533"/>
      <c r="F43" s="678"/>
      <c r="G43" s="678"/>
      <c r="H43" s="678"/>
      <c r="I43" s="678"/>
      <c r="J43" s="678"/>
      <c r="K43" s="678"/>
      <c r="L43" s="678"/>
      <c r="M43" s="678"/>
      <c r="N43" s="678"/>
      <c r="O43" s="678"/>
      <c r="P43" s="678"/>
      <c r="Q43" s="678"/>
    </row>
    <row r="44" spans="2:17" ht="19.5" customHeight="1">
      <c r="B44" s="537"/>
      <c r="C44" s="1022"/>
      <c r="D44" s="533"/>
      <c r="E44" s="533"/>
      <c r="F44" s="678"/>
      <c r="G44" s="678"/>
      <c r="H44" s="678"/>
      <c r="I44" s="678"/>
      <c r="J44" s="678"/>
      <c r="K44" s="678"/>
      <c r="L44" s="678"/>
      <c r="M44" s="678"/>
      <c r="N44" s="678"/>
      <c r="O44" s="678"/>
      <c r="P44" s="678"/>
      <c r="Q44" s="678"/>
    </row>
    <row r="45" spans="2:17" ht="19.5" customHeight="1">
      <c r="B45" s="1022"/>
      <c r="C45" s="671"/>
      <c r="D45" s="533"/>
      <c r="E45" s="533"/>
      <c r="F45" s="678"/>
      <c r="G45" s="678"/>
      <c r="H45" s="678"/>
      <c r="I45" s="678"/>
      <c r="J45" s="678"/>
      <c r="K45" s="678"/>
      <c r="L45" s="678"/>
      <c r="M45" s="678"/>
      <c r="N45" s="678"/>
      <c r="O45" s="678"/>
      <c r="P45" s="678"/>
      <c r="Q45" s="678"/>
    </row>
    <row r="46" spans="2:17" ht="19.5" customHeight="1">
      <c r="B46" s="1022"/>
      <c r="C46" s="671"/>
      <c r="D46" s="533"/>
      <c r="E46" s="533"/>
      <c r="F46" s="678"/>
      <c r="G46" s="678"/>
      <c r="H46" s="678"/>
      <c r="I46" s="678"/>
      <c r="J46" s="678"/>
      <c r="K46" s="678"/>
      <c r="L46" s="678"/>
      <c r="M46" s="678"/>
      <c r="N46" s="678"/>
      <c r="O46" s="678"/>
      <c r="P46" s="678"/>
      <c r="Q46" s="678"/>
    </row>
    <row r="47" spans="2:17" ht="19.5" customHeight="1">
      <c r="B47" s="1022"/>
      <c r="C47" s="671"/>
      <c r="D47" s="533"/>
      <c r="E47" s="533"/>
      <c r="F47" s="678"/>
      <c r="G47" s="678"/>
      <c r="H47" s="678"/>
      <c r="I47" s="678"/>
      <c r="J47" s="678"/>
      <c r="K47" s="678"/>
      <c r="L47" s="678"/>
      <c r="M47" s="678"/>
      <c r="N47" s="678"/>
      <c r="O47" s="678"/>
      <c r="P47" s="678"/>
      <c r="Q47" s="678"/>
    </row>
    <row r="48" spans="2:17" ht="19.5" customHeight="1">
      <c r="B48" s="1022"/>
      <c r="C48" s="671"/>
      <c r="D48" s="533"/>
      <c r="E48" s="533"/>
      <c r="F48" s="678"/>
      <c r="G48" s="678"/>
      <c r="H48" s="678"/>
      <c r="I48" s="678"/>
      <c r="J48" s="678"/>
      <c r="K48" s="678"/>
      <c r="L48" s="678"/>
      <c r="M48" s="678"/>
      <c r="N48" s="678"/>
      <c r="O48" s="678"/>
      <c r="P48" s="678"/>
      <c r="Q48" s="678"/>
    </row>
    <row r="49" spans="2:17" ht="19.5" customHeight="1">
      <c r="B49" s="1022"/>
      <c r="C49" s="671"/>
      <c r="D49" s="533"/>
      <c r="E49" s="533"/>
      <c r="F49" s="678"/>
      <c r="G49" s="678"/>
      <c r="H49" s="678"/>
      <c r="I49" s="678"/>
      <c r="J49" s="678"/>
      <c r="K49" s="678"/>
      <c r="L49" s="678"/>
      <c r="M49" s="678"/>
      <c r="N49" s="678"/>
      <c r="O49" s="678"/>
      <c r="P49" s="678"/>
      <c r="Q49" s="678"/>
    </row>
    <row r="50" spans="2:17" ht="19.5" customHeight="1">
      <c r="B50" s="1022"/>
      <c r="C50" s="671"/>
      <c r="D50" s="533"/>
      <c r="E50" s="533"/>
      <c r="F50" s="678"/>
      <c r="G50" s="678"/>
      <c r="H50" s="678"/>
      <c r="I50" s="678"/>
      <c r="J50" s="678"/>
      <c r="K50" s="678"/>
      <c r="L50" s="678"/>
      <c r="M50" s="678"/>
      <c r="N50" s="678"/>
      <c r="O50" s="678"/>
      <c r="P50" s="678"/>
      <c r="Q50" s="678"/>
    </row>
    <row r="51" spans="2:17" ht="19.5" customHeight="1">
      <c r="B51" s="1022"/>
      <c r="C51" s="671"/>
      <c r="D51" s="533"/>
      <c r="E51" s="533"/>
      <c r="F51" s="678"/>
      <c r="G51" s="678"/>
      <c r="H51" s="678"/>
      <c r="I51" s="678"/>
      <c r="J51" s="678"/>
      <c r="K51" s="678"/>
      <c r="L51" s="678"/>
      <c r="M51" s="678"/>
      <c r="N51" s="678"/>
      <c r="O51" s="678"/>
      <c r="P51" s="678"/>
      <c r="Q51" s="678"/>
    </row>
    <row r="52" spans="2:17" ht="19.5" customHeight="1">
      <c r="B52" s="1022"/>
      <c r="C52" s="671"/>
      <c r="D52" s="533"/>
      <c r="E52" s="533"/>
      <c r="F52" s="678"/>
      <c r="G52" s="678"/>
      <c r="H52" s="678"/>
      <c r="I52" s="678"/>
      <c r="J52" s="678"/>
      <c r="K52" s="678"/>
      <c r="L52" s="678"/>
      <c r="M52" s="678"/>
      <c r="N52" s="678"/>
      <c r="O52" s="678"/>
      <c r="P52" s="678"/>
      <c r="Q52" s="678"/>
    </row>
    <row r="53" spans="2:17" ht="19.5" customHeight="1">
      <c r="B53" s="1022"/>
      <c r="C53" s="671"/>
      <c r="D53" s="533"/>
      <c r="E53" s="533"/>
      <c r="F53" s="678"/>
      <c r="G53" s="678"/>
      <c r="H53" s="678"/>
      <c r="I53" s="678"/>
      <c r="J53" s="678"/>
      <c r="K53" s="678"/>
      <c r="L53" s="678"/>
      <c r="M53" s="678"/>
      <c r="N53" s="678"/>
      <c r="O53" s="678"/>
      <c r="P53" s="678"/>
      <c r="Q53" s="678"/>
    </row>
    <row r="54" spans="2:17" ht="19.5" customHeight="1">
      <c r="B54" s="1022"/>
      <c r="C54" s="671"/>
      <c r="D54" s="533"/>
      <c r="E54" s="533"/>
      <c r="F54" s="678"/>
      <c r="G54" s="678"/>
      <c r="H54" s="678"/>
      <c r="I54" s="678"/>
      <c r="J54" s="678"/>
      <c r="K54" s="678"/>
      <c r="L54" s="678"/>
      <c r="M54" s="678"/>
      <c r="N54" s="678"/>
      <c r="O54" s="678"/>
      <c r="P54" s="678"/>
      <c r="Q54" s="678"/>
    </row>
    <row r="55" spans="2:17" ht="19.5" customHeight="1">
      <c r="B55" s="1022"/>
      <c r="C55" s="671"/>
      <c r="D55" s="533"/>
      <c r="E55" s="533"/>
      <c r="F55" s="678"/>
      <c r="G55" s="678"/>
      <c r="H55" s="678"/>
      <c r="I55" s="678"/>
      <c r="J55" s="678"/>
      <c r="K55" s="678"/>
      <c r="L55" s="678"/>
      <c r="M55" s="678"/>
      <c r="N55" s="678"/>
      <c r="O55" s="678"/>
      <c r="P55" s="678"/>
      <c r="Q55" s="678"/>
    </row>
    <row r="56" spans="2:17" ht="19.5" customHeight="1">
      <c r="B56" s="1022"/>
      <c r="C56" s="671"/>
      <c r="D56" s="533"/>
      <c r="E56" s="533"/>
      <c r="F56" s="678"/>
      <c r="G56" s="678"/>
      <c r="H56" s="678"/>
      <c r="I56" s="678"/>
      <c r="J56" s="678"/>
      <c r="K56" s="678"/>
      <c r="L56" s="678"/>
      <c r="M56" s="678"/>
      <c r="N56" s="678"/>
      <c r="O56" s="678"/>
      <c r="P56" s="678"/>
      <c r="Q56" s="678"/>
    </row>
    <row r="57" spans="2:17" ht="19.5" customHeight="1">
      <c r="B57" s="1714"/>
      <c r="C57" s="671"/>
      <c r="D57" s="533"/>
      <c r="E57" s="533"/>
      <c r="F57" s="1715"/>
      <c r="G57" s="1715"/>
      <c r="H57" s="1716"/>
      <c r="I57" s="1716"/>
      <c r="J57" s="1716"/>
      <c r="K57" s="1716"/>
      <c r="L57" s="1716"/>
      <c r="M57" s="1716"/>
      <c r="N57" s="1716"/>
      <c r="O57" s="1717"/>
      <c r="P57" s="1717"/>
      <c r="Q57" s="1717"/>
    </row>
    <row r="58" spans="2:17" ht="19.5" customHeight="1">
      <c r="B58" s="1714"/>
      <c r="C58" s="671"/>
      <c r="D58" s="533"/>
      <c r="E58" s="533"/>
      <c r="F58" s="1715"/>
      <c r="G58" s="1715"/>
      <c r="H58" s="1716"/>
      <c r="I58" s="1716"/>
      <c r="J58" s="1716"/>
      <c r="K58" s="1716"/>
      <c r="L58" s="1716"/>
      <c r="M58" s="1716"/>
      <c r="N58" s="1716"/>
      <c r="O58" s="1716"/>
      <c r="P58" s="1716"/>
      <c r="Q58" s="1716"/>
    </row>
    <row r="59" spans="2:17" ht="19.5" customHeight="1">
      <c r="B59" s="1714"/>
      <c r="C59" s="671"/>
      <c r="D59" s="533"/>
      <c r="E59" s="533"/>
      <c r="F59" s="1715"/>
      <c r="G59" s="1715"/>
      <c r="H59" s="1716"/>
      <c r="I59" s="1716"/>
      <c r="J59" s="1716"/>
      <c r="K59" s="1716"/>
      <c r="L59" s="1716"/>
      <c r="M59" s="1716"/>
      <c r="N59" s="1716"/>
      <c r="O59" s="1716"/>
      <c r="P59" s="1716"/>
      <c r="Q59" s="1716"/>
    </row>
    <row r="60" spans="2:17" ht="19.5" customHeight="1">
      <c r="B60" s="1714"/>
      <c r="C60" s="671"/>
      <c r="D60" s="533"/>
      <c r="E60" s="533"/>
      <c r="F60" s="1715"/>
      <c r="G60" s="1715"/>
      <c r="H60" s="1716"/>
      <c r="I60" s="1716"/>
      <c r="J60" s="1716"/>
      <c r="K60" s="1716"/>
      <c r="L60" s="1716"/>
      <c r="M60" s="1716"/>
      <c r="N60" s="1716"/>
      <c r="O60" s="1717"/>
      <c r="P60" s="1717"/>
      <c r="Q60" s="1717"/>
    </row>
    <row r="61" spans="1:17" ht="19.5" customHeight="1">
      <c r="A61" s="518"/>
      <c r="B61" s="1714"/>
      <c r="C61" s="671"/>
      <c r="D61" s="533"/>
      <c r="E61" s="533"/>
      <c r="F61" s="1718"/>
      <c r="G61" s="1718"/>
      <c r="H61" s="1719"/>
      <c r="I61" s="1719"/>
      <c r="J61" s="1719"/>
      <c r="K61" s="1719"/>
      <c r="L61" s="1719"/>
      <c r="M61" s="1719"/>
      <c r="N61" s="1719"/>
      <c r="O61" s="1719"/>
      <c r="P61" s="1719"/>
      <c r="Q61" s="1719"/>
    </row>
    <row r="62" spans="1:17" ht="13.5" customHeight="1">
      <c r="A62" s="518"/>
      <c r="B62" s="1022"/>
      <c r="C62" s="671"/>
      <c r="D62" s="533"/>
      <c r="E62" s="533"/>
      <c r="F62" s="1023"/>
      <c r="G62" s="1023"/>
      <c r="H62" s="678"/>
      <c r="I62" s="678"/>
      <c r="J62" s="678"/>
      <c r="K62" s="678"/>
      <c r="L62" s="678"/>
      <c r="M62" s="678"/>
      <c r="N62" s="678"/>
      <c r="O62" s="678"/>
      <c r="P62" s="678"/>
      <c r="Q62" s="678"/>
    </row>
    <row r="63" spans="1:17" ht="42" customHeight="1">
      <c r="A63" s="518"/>
      <c r="B63" s="1022"/>
      <c r="C63" s="671"/>
      <c r="D63" s="533"/>
      <c r="E63" s="533"/>
      <c r="F63" s="1023"/>
      <c r="G63" s="1023"/>
      <c r="H63" s="678"/>
      <c r="I63" s="678"/>
      <c r="J63" s="678"/>
      <c r="K63" s="678"/>
      <c r="L63" s="678"/>
      <c r="M63" s="678"/>
      <c r="N63" s="678"/>
      <c r="O63" s="678"/>
      <c r="P63" s="678"/>
      <c r="Q63" s="678"/>
    </row>
    <row r="64" spans="2:17" ht="42" customHeight="1">
      <c r="B64" s="1024"/>
      <c r="C64" s="671"/>
      <c r="D64" s="533"/>
      <c r="E64" s="533"/>
      <c r="F64" s="678"/>
      <c r="G64" s="678"/>
      <c r="H64" s="678"/>
      <c r="I64" s="678"/>
      <c r="J64" s="678"/>
      <c r="K64" s="678"/>
      <c r="L64" s="678"/>
      <c r="M64" s="678"/>
      <c r="N64" s="678"/>
      <c r="O64" s="678"/>
      <c r="P64" s="678"/>
      <c r="Q64" s="678"/>
    </row>
    <row r="65" spans="2:17" ht="19.5" customHeight="1">
      <c r="B65" s="678"/>
      <c r="C65" s="678"/>
      <c r="D65" s="678"/>
      <c r="E65" s="537"/>
      <c r="F65" s="1025"/>
      <c r="G65" s="1006"/>
      <c r="H65" s="1006"/>
      <c r="I65" s="1006"/>
      <c r="J65" s="1006"/>
      <c r="K65" s="1007"/>
      <c r="L65" s="537"/>
      <c r="M65" s="537"/>
      <c r="N65" s="537"/>
      <c r="O65" s="537"/>
      <c r="P65" s="537"/>
      <c r="Q65" s="537"/>
    </row>
    <row r="66" spans="2:17" ht="19.5" customHeight="1">
      <c r="B66" s="683"/>
      <c r="C66" s="683"/>
      <c r="D66" s="683"/>
      <c r="E66" s="537"/>
      <c r="F66" s="1006"/>
      <c r="G66" s="537"/>
      <c r="H66" s="537"/>
      <c r="I66" s="537"/>
      <c r="J66" s="537"/>
      <c r="K66" s="1548"/>
      <c r="L66" s="537"/>
      <c r="M66" s="537"/>
      <c r="N66" s="537"/>
      <c r="O66" s="537"/>
      <c r="P66" s="537"/>
      <c r="Q66" s="537"/>
    </row>
    <row r="67" spans="2:17" ht="29.25" customHeight="1">
      <c r="B67" s="496"/>
      <c r="C67" s="496"/>
      <c r="D67" s="496"/>
      <c r="E67" s="537"/>
      <c r="F67" s="537"/>
      <c r="G67" s="537"/>
      <c r="H67" s="537"/>
      <c r="I67" s="537"/>
      <c r="J67" s="537"/>
      <c r="K67" s="1548"/>
      <c r="L67" s="537"/>
      <c r="M67" s="537"/>
      <c r="N67" s="537"/>
      <c r="O67" s="537"/>
      <c r="P67" s="537"/>
      <c r="Q67" s="537"/>
    </row>
    <row r="68" spans="1:17" ht="25.5" customHeight="1">
      <c r="A68" s="537"/>
      <c r="B68" s="1026"/>
      <c r="C68" s="1026"/>
      <c r="D68" s="1026"/>
      <c r="E68" s="537"/>
      <c r="F68" s="537"/>
      <c r="G68" s="537"/>
      <c r="H68" s="537"/>
      <c r="I68" s="537"/>
      <c r="J68" s="537"/>
      <c r="K68" s="1548"/>
      <c r="L68" s="537"/>
      <c r="M68" s="537"/>
      <c r="N68" s="537"/>
      <c r="O68" s="537"/>
      <c r="P68" s="537"/>
      <c r="Q68" s="537"/>
    </row>
    <row r="69" spans="1:17" ht="19.5" customHeight="1">
      <c r="A69" s="537"/>
      <c r="B69" s="496"/>
      <c r="C69" s="496"/>
      <c r="D69" s="496"/>
      <c r="E69" s="537"/>
      <c r="F69" s="537"/>
      <c r="G69" s="537"/>
      <c r="H69" s="537"/>
      <c r="I69" s="537"/>
      <c r="J69" s="537"/>
      <c r="K69" s="1548"/>
      <c r="L69" s="537"/>
      <c r="M69" s="537"/>
      <c r="N69" s="537"/>
      <c r="O69" s="537"/>
      <c r="P69" s="537"/>
      <c r="Q69" s="537"/>
    </row>
    <row r="70" spans="1:17" ht="19.5" customHeight="1">
      <c r="A70" s="537"/>
      <c r="B70" s="496"/>
      <c r="C70" s="496"/>
      <c r="D70" s="496"/>
      <c r="E70" s="537"/>
      <c r="F70" s="537"/>
      <c r="G70" s="537"/>
      <c r="H70" s="537"/>
      <c r="I70" s="537"/>
      <c r="J70" s="537"/>
      <c r="K70" s="1548"/>
      <c r="L70" s="537"/>
      <c r="M70" s="537"/>
      <c r="N70" s="537"/>
      <c r="O70" s="537"/>
      <c r="P70" s="537"/>
      <c r="Q70" s="537"/>
    </row>
    <row r="71" spans="1:17" ht="19.5" customHeight="1">
      <c r="A71" s="537"/>
      <c r="B71" s="496"/>
      <c r="C71" s="496"/>
      <c r="D71" s="496"/>
      <c r="E71" s="537"/>
      <c r="F71" s="537"/>
      <c r="G71" s="537"/>
      <c r="H71" s="537"/>
      <c r="I71" s="537"/>
      <c r="J71" s="537"/>
      <c r="K71" s="1548"/>
      <c r="L71" s="537"/>
      <c r="M71" s="537"/>
      <c r="N71" s="537"/>
      <c r="O71" s="537"/>
      <c r="P71" s="537"/>
      <c r="Q71" s="537"/>
    </row>
    <row r="72" spans="1:17" ht="19.5" customHeight="1">
      <c r="A72" s="537"/>
      <c r="B72" s="496"/>
      <c r="C72" s="496"/>
      <c r="D72" s="496"/>
      <c r="E72" s="537"/>
      <c r="F72" s="537"/>
      <c r="G72" s="537"/>
      <c r="H72" s="537"/>
      <c r="I72" s="537"/>
      <c r="J72" s="537"/>
      <c r="K72" s="1548"/>
      <c r="L72" s="537"/>
      <c r="M72" s="537"/>
      <c r="N72" s="537"/>
      <c r="O72" s="537"/>
      <c r="P72" s="537"/>
      <c r="Q72" s="537"/>
    </row>
    <row r="73" spans="1:17" ht="19.5" customHeight="1">
      <c r="A73" s="537"/>
      <c r="B73" s="496"/>
      <c r="C73" s="496"/>
      <c r="D73" s="496"/>
      <c r="E73" s="537"/>
      <c r="F73" s="537"/>
      <c r="G73" s="537"/>
      <c r="H73" s="537"/>
      <c r="I73" s="537"/>
      <c r="J73" s="537"/>
      <c r="K73" s="1548"/>
      <c r="L73" s="537"/>
      <c r="M73" s="537"/>
      <c r="N73" s="537"/>
      <c r="O73" s="537"/>
      <c r="P73" s="537"/>
      <c r="Q73" s="537"/>
    </row>
    <row r="74" spans="1:17" ht="19.5" customHeight="1">
      <c r="A74" s="537"/>
      <c r="B74" s="496"/>
      <c r="C74" s="496"/>
      <c r="D74" s="496"/>
      <c r="E74" s="537"/>
      <c r="F74" s="537"/>
      <c r="G74" s="537"/>
      <c r="H74" s="537"/>
      <c r="I74" s="537"/>
      <c r="J74" s="537"/>
      <c r="K74" s="1548"/>
      <c r="L74" s="537"/>
      <c r="M74" s="537"/>
      <c r="N74" s="537"/>
      <c r="O74" s="537"/>
      <c r="P74" s="537"/>
      <c r="Q74" s="537"/>
    </row>
    <row r="75" spans="1:17" ht="19.5" customHeight="1">
      <c r="A75" s="537"/>
      <c r="B75" s="496"/>
      <c r="C75" s="496"/>
      <c r="D75" s="496"/>
      <c r="E75" s="537"/>
      <c r="F75" s="537"/>
      <c r="G75" s="537"/>
      <c r="H75" s="537"/>
      <c r="I75" s="537"/>
      <c r="J75" s="537"/>
      <c r="K75" s="999"/>
      <c r="L75" s="537"/>
      <c r="M75" s="537"/>
      <c r="N75" s="537"/>
      <c r="O75" s="537"/>
      <c r="P75" s="537"/>
      <c r="Q75" s="537"/>
    </row>
    <row r="76" spans="1:17" ht="19.5" customHeight="1">
      <c r="A76" s="537"/>
      <c r="B76" s="496"/>
      <c r="C76" s="496"/>
      <c r="D76" s="496"/>
      <c r="E76" s="537"/>
      <c r="F76" s="537"/>
      <c r="G76" s="537"/>
      <c r="H76" s="537"/>
      <c r="I76" s="537"/>
      <c r="J76" s="537"/>
      <c r="K76" s="999"/>
      <c r="L76" s="537"/>
      <c r="M76" s="537"/>
      <c r="N76" s="537"/>
      <c r="O76" s="537"/>
      <c r="P76" s="537"/>
      <c r="Q76" s="537"/>
    </row>
    <row r="77" spans="1:17" ht="19.5" customHeight="1">
      <c r="A77" s="537"/>
      <c r="B77" s="496"/>
      <c r="C77" s="496"/>
      <c r="D77" s="496"/>
      <c r="E77" s="537"/>
      <c r="F77" s="537"/>
      <c r="G77" s="1006"/>
      <c r="H77" s="1006"/>
      <c r="I77" s="1006"/>
      <c r="J77" s="1006"/>
      <c r="K77" s="1548"/>
      <c r="L77" s="537"/>
      <c r="M77" s="537"/>
      <c r="N77" s="537"/>
      <c r="O77" s="537"/>
      <c r="P77" s="537"/>
      <c r="Q77" s="537"/>
    </row>
    <row r="78" spans="1:17" ht="14.25">
      <c r="A78" s="537"/>
      <c r="B78" s="683"/>
      <c r="C78" s="683"/>
      <c r="D78" s="683"/>
      <c r="E78" s="537"/>
      <c r="F78" s="1006"/>
      <c r="G78" s="1006"/>
      <c r="H78" s="1006"/>
      <c r="I78" s="1006"/>
      <c r="J78" s="1006"/>
      <c r="K78" s="1007"/>
      <c r="L78" s="537"/>
      <c r="M78" s="537"/>
      <c r="N78" s="537"/>
      <c r="O78" s="537"/>
      <c r="P78" s="537"/>
      <c r="Q78" s="537"/>
    </row>
    <row r="79" spans="1:17" ht="14.25">
      <c r="A79" s="537"/>
      <c r="B79" s="683"/>
      <c r="C79" s="683"/>
      <c r="D79" s="683"/>
      <c r="E79" s="537"/>
      <c r="F79" s="1006"/>
      <c r="G79" s="1006"/>
      <c r="H79" s="1006"/>
      <c r="I79" s="1006"/>
      <c r="J79" s="1006"/>
      <c r="K79" s="1007"/>
      <c r="L79" s="537"/>
      <c r="M79" s="537"/>
      <c r="N79" s="537"/>
      <c r="O79" s="537"/>
      <c r="P79" s="537"/>
      <c r="Q79" s="537"/>
    </row>
    <row r="80" spans="1:17" ht="14.25">
      <c r="A80" s="537"/>
      <c r="B80" s="683"/>
      <c r="C80" s="683"/>
      <c r="D80" s="683"/>
      <c r="E80" s="537"/>
      <c r="F80" s="1006"/>
      <c r="G80" s="1006"/>
      <c r="H80" s="1006"/>
      <c r="I80" s="1006"/>
      <c r="J80" s="1006"/>
      <c r="K80" s="1007"/>
      <c r="L80" s="537"/>
      <c r="M80" s="537"/>
      <c r="N80" s="537"/>
      <c r="O80" s="537"/>
      <c r="P80" s="537"/>
      <c r="Q80" s="537"/>
    </row>
    <row r="81" spans="1:17" ht="14.25">
      <c r="A81" s="537"/>
      <c r="B81" s="683"/>
      <c r="C81" s="683"/>
      <c r="D81" s="683"/>
      <c r="E81" s="537"/>
      <c r="F81" s="1006"/>
      <c r="G81" s="1006"/>
      <c r="H81" s="1006"/>
      <c r="I81" s="1006"/>
      <c r="J81" s="1006"/>
      <c r="K81" s="1007"/>
      <c r="L81" s="537"/>
      <c r="M81" s="537"/>
      <c r="N81" s="537"/>
      <c r="O81" s="537"/>
      <c r="P81" s="537"/>
      <c r="Q81" s="537"/>
    </row>
    <row r="82" spans="1:17" ht="14.25">
      <c r="A82" s="537"/>
      <c r="B82" s="683"/>
      <c r="C82" s="683"/>
      <c r="D82" s="683"/>
      <c r="E82" s="537"/>
      <c r="F82" s="1006"/>
      <c r="G82" s="1006"/>
      <c r="H82" s="1006"/>
      <c r="I82" s="1006"/>
      <c r="J82" s="1006"/>
      <c r="K82" s="1007"/>
      <c r="L82" s="537"/>
      <c r="M82" s="537"/>
      <c r="N82" s="537"/>
      <c r="O82" s="537"/>
      <c r="P82" s="537"/>
      <c r="Q82" s="537"/>
    </row>
    <row r="83" spans="1:17" ht="15">
      <c r="A83" s="537"/>
      <c r="D83" s="682"/>
      <c r="E83" s="682"/>
      <c r="F83" s="683"/>
      <c r="G83" s="683"/>
      <c r="H83" s="683"/>
      <c r="I83" s="683"/>
      <c r="J83" s="683"/>
      <c r="K83" s="496"/>
      <c r="L83" s="496"/>
      <c r="M83" s="496"/>
      <c r="N83" s="683"/>
      <c r="O83" s="683"/>
      <c r="P83" s="683"/>
      <c r="Q83" s="683"/>
    </row>
    <row r="84" spans="1:17" ht="14.25">
      <c r="A84" s="537"/>
      <c r="B84" s="537"/>
      <c r="C84" s="537"/>
      <c r="D84" s="682"/>
      <c r="E84" s="682"/>
      <c r="F84" s="683"/>
      <c r="G84" s="683"/>
      <c r="H84" s="683"/>
      <c r="I84" s="683"/>
      <c r="J84" s="683"/>
      <c r="K84" s="496"/>
      <c r="L84" s="496"/>
      <c r="M84" s="496"/>
      <c r="N84" s="683"/>
      <c r="O84" s="683"/>
      <c r="P84" s="683"/>
      <c r="Q84" s="683"/>
    </row>
    <row r="85" spans="1:17" ht="14.25">
      <c r="A85" s="537"/>
      <c r="B85" s="537"/>
      <c r="C85" s="537"/>
      <c r="D85" s="682"/>
      <c r="E85" s="682"/>
      <c r="F85" s="683"/>
      <c r="G85" s="683"/>
      <c r="H85" s="683"/>
      <c r="I85" s="683"/>
      <c r="J85" s="683"/>
      <c r="K85" s="496"/>
      <c r="L85" s="496"/>
      <c r="M85" s="496"/>
      <c r="N85" s="683"/>
      <c r="O85" s="683"/>
      <c r="P85" s="683"/>
      <c r="Q85" s="683"/>
    </row>
    <row r="86" spans="1:17" ht="14.25">
      <c r="A86" s="537"/>
      <c r="B86" s="537"/>
      <c r="C86" s="537"/>
      <c r="D86" s="682"/>
      <c r="E86" s="682"/>
      <c r="F86" s="683"/>
      <c r="G86" s="683"/>
      <c r="H86" s="683"/>
      <c r="I86" s="683"/>
      <c r="J86" s="683"/>
      <c r="K86" s="496"/>
      <c r="L86" s="496"/>
      <c r="M86" s="496"/>
      <c r="N86" s="683"/>
      <c r="O86" s="683"/>
      <c r="P86" s="683"/>
      <c r="Q86" s="683"/>
    </row>
    <row r="87" spans="1:17" ht="14.25">
      <c r="A87" s="537"/>
      <c r="B87" s="537"/>
      <c r="C87" s="537"/>
      <c r="D87" s="682"/>
      <c r="E87" s="682"/>
      <c r="F87" s="683"/>
      <c r="G87" s="683"/>
      <c r="H87" s="683"/>
      <c r="I87" s="683"/>
      <c r="J87" s="683"/>
      <c r="K87" s="496"/>
      <c r="L87" s="496"/>
      <c r="M87" s="496"/>
      <c r="N87" s="683"/>
      <c r="O87" s="683"/>
      <c r="P87" s="683"/>
      <c r="Q87" s="683"/>
    </row>
    <row r="88" spans="1:17" ht="14.25">
      <c r="A88" s="537"/>
      <c r="B88" s="537"/>
      <c r="C88" s="537"/>
      <c r="D88" s="682"/>
      <c r="E88" s="682"/>
      <c r="F88" s="683"/>
      <c r="G88" s="683"/>
      <c r="H88" s="683"/>
      <c r="I88" s="683"/>
      <c r="J88" s="683"/>
      <c r="K88" s="496"/>
      <c r="L88" s="496"/>
      <c r="M88" s="496"/>
      <c r="N88" s="683"/>
      <c r="O88" s="683"/>
      <c r="P88" s="683"/>
      <c r="Q88" s="683"/>
    </row>
    <row r="89" spans="1:17" ht="14.25">
      <c r="A89" s="537"/>
      <c r="B89" s="537"/>
      <c r="C89" s="537"/>
      <c r="D89" s="682"/>
      <c r="E89" s="682"/>
      <c r="F89" s="683"/>
      <c r="G89" s="683"/>
      <c r="H89" s="683"/>
      <c r="I89" s="683"/>
      <c r="J89" s="683"/>
      <c r="K89" s="496"/>
      <c r="L89" s="496"/>
      <c r="M89" s="496"/>
      <c r="N89" s="683"/>
      <c r="O89" s="683"/>
      <c r="P89" s="683"/>
      <c r="Q89" s="683"/>
    </row>
    <row r="90" spans="1:17" ht="14.25">
      <c r="A90" s="537"/>
      <c r="B90" s="537"/>
      <c r="C90" s="537"/>
      <c r="D90" s="682"/>
      <c r="E90" s="682"/>
      <c r="F90" s="683"/>
      <c r="G90" s="683"/>
      <c r="H90" s="683"/>
      <c r="I90" s="683"/>
      <c r="J90" s="683"/>
      <c r="K90" s="496"/>
      <c r="L90" s="496"/>
      <c r="M90" s="496"/>
      <c r="N90" s="683"/>
      <c r="O90" s="683"/>
      <c r="P90" s="683"/>
      <c r="Q90" s="683"/>
    </row>
    <row r="91" spans="1:17" ht="14.25">
      <c r="A91" s="537"/>
      <c r="B91" s="537"/>
      <c r="C91" s="537"/>
      <c r="D91" s="682"/>
      <c r="E91" s="682"/>
      <c r="F91" s="683"/>
      <c r="G91" s="683"/>
      <c r="H91" s="683"/>
      <c r="I91" s="683"/>
      <c r="J91" s="683"/>
      <c r="K91" s="496"/>
      <c r="L91" s="496"/>
      <c r="M91" s="496"/>
      <c r="N91" s="683"/>
      <c r="O91" s="683"/>
      <c r="P91" s="683"/>
      <c r="Q91" s="683"/>
    </row>
    <row r="92" spans="1:17" ht="14.25">
      <c r="A92" s="537"/>
      <c r="B92" s="537"/>
      <c r="C92" s="537"/>
      <c r="D92" s="682"/>
      <c r="E92" s="682"/>
      <c r="F92" s="683"/>
      <c r="G92" s="683"/>
      <c r="H92" s="683"/>
      <c r="I92" s="683"/>
      <c r="J92" s="683"/>
      <c r="K92" s="496"/>
      <c r="L92" s="496"/>
      <c r="M92" s="496"/>
      <c r="N92" s="683"/>
      <c r="O92" s="683"/>
      <c r="P92" s="683"/>
      <c r="Q92" s="683"/>
    </row>
    <row r="93" spans="1:17" ht="14.25">
      <c r="A93" s="537"/>
      <c r="B93" s="537"/>
      <c r="C93" s="537"/>
      <c r="D93" s="682"/>
      <c r="E93" s="682"/>
      <c r="F93" s="683"/>
      <c r="G93" s="683"/>
      <c r="H93" s="683"/>
      <c r="I93" s="683"/>
      <c r="J93" s="683"/>
      <c r="K93" s="496"/>
      <c r="L93" s="496"/>
      <c r="M93" s="496"/>
      <c r="N93" s="683"/>
      <c r="O93" s="683"/>
      <c r="P93" s="683"/>
      <c r="Q93" s="683"/>
    </row>
    <row r="94" spans="1:17" ht="14.25">
      <c r="A94" s="537"/>
      <c r="B94" s="537"/>
      <c r="C94" s="537"/>
      <c r="D94" s="682"/>
      <c r="E94" s="682"/>
      <c r="F94" s="683"/>
      <c r="G94" s="683"/>
      <c r="H94" s="683"/>
      <c r="I94" s="683"/>
      <c r="J94" s="683"/>
      <c r="K94" s="496"/>
      <c r="L94" s="496"/>
      <c r="M94" s="496"/>
      <c r="N94" s="683"/>
      <c r="O94" s="683"/>
      <c r="P94" s="683"/>
      <c r="Q94" s="683"/>
    </row>
    <row r="95" spans="1:17" ht="14.25">
      <c r="A95" s="537"/>
      <c r="B95" s="537"/>
      <c r="C95" s="537"/>
      <c r="D95" s="682"/>
      <c r="E95" s="682"/>
      <c r="F95" s="683"/>
      <c r="G95" s="683"/>
      <c r="H95" s="683"/>
      <c r="I95" s="683"/>
      <c r="J95" s="683"/>
      <c r="K95" s="496"/>
      <c r="L95" s="496"/>
      <c r="M95" s="496"/>
      <c r="N95" s="683"/>
      <c r="O95" s="683"/>
      <c r="P95" s="683"/>
      <c r="Q95" s="683"/>
    </row>
    <row r="96" spans="1:17" ht="14.25">
      <c r="A96" s="537"/>
      <c r="B96" s="537"/>
      <c r="C96" s="537"/>
      <c r="D96" s="682"/>
      <c r="E96" s="682"/>
      <c r="F96" s="683"/>
      <c r="G96" s="683"/>
      <c r="H96" s="683"/>
      <c r="I96" s="683"/>
      <c r="J96" s="683"/>
      <c r="K96" s="496"/>
      <c r="L96" s="496"/>
      <c r="M96" s="496"/>
      <c r="N96" s="683"/>
      <c r="O96" s="683"/>
      <c r="P96" s="683"/>
      <c r="Q96" s="683"/>
    </row>
    <row r="97" spans="1:17" ht="14.25">
      <c r="A97" s="537"/>
      <c r="B97" s="537"/>
      <c r="C97" s="537"/>
      <c r="D97" s="682"/>
      <c r="E97" s="682"/>
      <c r="F97" s="683"/>
      <c r="G97" s="683"/>
      <c r="H97" s="683"/>
      <c r="I97" s="683"/>
      <c r="J97" s="683"/>
      <c r="K97" s="496"/>
      <c r="L97" s="496"/>
      <c r="M97" s="496"/>
      <c r="N97" s="683"/>
      <c r="O97" s="683"/>
      <c r="P97" s="683"/>
      <c r="Q97" s="683"/>
    </row>
    <row r="98" spans="1:17" ht="14.25">
      <c r="A98" s="537"/>
      <c r="B98" s="537"/>
      <c r="C98" s="537"/>
      <c r="D98" s="682"/>
      <c r="E98" s="682"/>
      <c r="F98" s="683"/>
      <c r="G98" s="683"/>
      <c r="H98" s="683"/>
      <c r="I98" s="683"/>
      <c r="J98" s="683"/>
      <c r="K98" s="496"/>
      <c r="L98" s="496"/>
      <c r="M98" s="496"/>
      <c r="N98" s="683"/>
      <c r="O98" s="683"/>
      <c r="P98" s="683"/>
      <c r="Q98" s="683"/>
    </row>
    <row r="99" spans="1:17" ht="14.25">
      <c r="A99" s="537"/>
      <c r="B99" s="537"/>
      <c r="C99" s="537"/>
      <c r="D99" s="682"/>
      <c r="E99" s="682"/>
      <c r="F99" s="683"/>
      <c r="G99" s="683"/>
      <c r="H99" s="683"/>
      <c r="I99" s="683"/>
      <c r="J99" s="683"/>
      <c r="K99" s="496"/>
      <c r="L99" s="496"/>
      <c r="M99" s="496"/>
      <c r="N99" s="683"/>
      <c r="O99" s="683"/>
      <c r="P99" s="683"/>
      <c r="Q99" s="683"/>
    </row>
    <row r="100" spans="1:17" ht="14.25">
      <c r="A100" s="537"/>
      <c r="B100" s="537"/>
      <c r="C100" s="537"/>
      <c r="D100" s="682"/>
      <c r="E100" s="682"/>
      <c r="F100" s="683"/>
      <c r="G100" s="683"/>
      <c r="H100" s="683"/>
      <c r="I100" s="683"/>
      <c r="J100" s="683"/>
      <c r="K100" s="496"/>
      <c r="L100" s="496"/>
      <c r="M100" s="496"/>
      <c r="N100" s="683"/>
      <c r="O100" s="683"/>
      <c r="P100" s="683"/>
      <c r="Q100" s="683"/>
    </row>
    <row r="101" spans="1:17" ht="14.25">
      <c r="A101" s="537"/>
      <c r="B101" s="537"/>
      <c r="C101" s="537"/>
      <c r="D101" s="682"/>
      <c r="E101" s="682"/>
      <c r="F101" s="683"/>
      <c r="G101" s="683"/>
      <c r="H101" s="683"/>
      <c r="I101" s="683"/>
      <c r="J101" s="683"/>
      <c r="K101" s="496"/>
      <c r="L101" s="496"/>
      <c r="M101" s="496"/>
      <c r="N101" s="683"/>
      <c r="O101" s="683"/>
      <c r="P101" s="683"/>
      <c r="Q101" s="683"/>
    </row>
    <row r="102" spans="1:17" ht="14.25">
      <c r="A102" s="537"/>
      <c r="B102" s="537"/>
      <c r="C102" s="537"/>
      <c r="D102" s="682"/>
      <c r="E102" s="682"/>
      <c r="F102" s="683"/>
      <c r="G102" s="683"/>
      <c r="H102" s="683"/>
      <c r="I102" s="683"/>
      <c r="J102" s="683"/>
      <c r="K102" s="496"/>
      <c r="L102" s="496"/>
      <c r="M102" s="496"/>
      <c r="N102" s="683"/>
      <c r="O102" s="683"/>
      <c r="P102" s="683"/>
      <c r="Q102" s="683"/>
    </row>
    <row r="103" spans="1:17" ht="14.25">
      <c r="A103" s="537"/>
      <c r="B103" s="537"/>
      <c r="C103" s="537"/>
      <c r="D103" s="682"/>
      <c r="E103" s="682"/>
      <c r="F103" s="683"/>
      <c r="G103" s="683"/>
      <c r="H103" s="683"/>
      <c r="I103" s="683"/>
      <c r="J103" s="683"/>
      <c r="K103" s="496"/>
      <c r="L103" s="496"/>
      <c r="M103" s="496"/>
      <c r="N103" s="683"/>
      <c r="O103" s="683"/>
      <c r="P103" s="683"/>
      <c r="Q103" s="683"/>
    </row>
    <row r="104" spans="1:17" ht="14.25">
      <c r="A104" s="537"/>
      <c r="B104" s="537"/>
      <c r="C104" s="537"/>
      <c r="D104" s="682"/>
      <c r="E104" s="682"/>
      <c r="F104" s="683"/>
      <c r="G104" s="683"/>
      <c r="H104" s="683"/>
      <c r="I104" s="683"/>
      <c r="J104" s="683"/>
      <c r="K104" s="496"/>
      <c r="L104" s="496"/>
      <c r="M104" s="496"/>
      <c r="N104" s="683"/>
      <c r="O104" s="683"/>
      <c r="P104" s="683"/>
      <c r="Q104" s="683"/>
    </row>
    <row r="105" spans="1:17" ht="14.25">
      <c r="A105" s="537"/>
      <c r="B105" s="537"/>
      <c r="C105" s="537"/>
      <c r="D105" s="682"/>
      <c r="E105" s="682"/>
      <c r="F105" s="683"/>
      <c r="G105" s="683"/>
      <c r="H105" s="683"/>
      <c r="I105" s="683"/>
      <c r="J105" s="683"/>
      <c r="K105" s="496"/>
      <c r="L105" s="496"/>
      <c r="M105" s="496"/>
      <c r="N105" s="683"/>
      <c r="O105" s="683"/>
      <c r="P105" s="683"/>
      <c r="Q105" s="683"/>
    </row>
    <row r="106" spans="1:17" ht="14.25">
      <c r="A106" s="537"/>
      <c r="B106" s="537"/>
      <c r="C106" s="537"/>
      <c r="D106" s="682"/>
      <c r="E106" s="682"/>
      <c r="F106" s="683"/>
      <c r="G106" s="683"/>
      <c r="H106" s="683"/>
      <c r="I106" s="683"/>
      <c r="J106" s="683"/>
      <c r="K106" s="496"/>
      <c r="L106" s="496"/>
      <c r="M106" s="496"/>
      <c r="N106" s="683"/>
      <c r="O106" s="683"/>
      <c r="P106" s="683"/>
      <c r="Q106" s="683"/>
    </row>
    <row r="107" spans="1:17" ht="14.25">
      <c r="A107" s="537"/>
      <c r="B107" s="537"/>
      <c r="C107" s="537"/>
      <c r="D107" s="682"/>
      <c r="E107" s="682"/>
      <c r="F107" s="683"/>
      <c r="G107" s="683"/>
      <c r="H107" s="683"/>
      <c r="I107" s="683"/>
      <c r="J107" s="683"/>
      <c r="K107" s="496"/>
      <c r="L107" s="496"/>
      <c r="M107" s="496"/>
      <c r="N107" s="683"/>
      <c r="O107" s="683"/>
      <c r="P107" s="683"/>
      <c r="Q107" s="683"/>
    </row>
    <row r="108" spans="1:17" ht="14.25">
      <c r="A108" s="537"/>
      <c r="B108" s="537"/>
      <c r="C108" s="537"/>
      <c r="D108" s="682"/>
      <c r="E108" s="682"/>
      <c r="F108" s="683"/>
      <c r="G108" s="683"/>
      <c r="H108" s="683"/>
      <c r="I108" s="683"/>
      <c r="J108" s="683"/>
      <c r="K108" s="496"/>
      <c r="L108" s="496"/>
      <c r="M108" s="496"/>
      <c r="N108" s="683"/>
      <c r="O108" s="683"/>
      <c r="P108" s="683"/>
      <c r="Q108" s="683"/>
    </row>
    <row r="109" spans="1:17" ht="14.25">
      <c r="A109" s="537"/>
      <c r="B109" s="537"/>
      <c r="C109" s="537"/>
      <c r="D109" s="682"/>
      <c r="E109" s="682"/>
      <c r="F109" s="683"/>
      <c r="G109" s="683"/>
      <c r="H109" s="683"/>
      <c r="I109" s="683"/>
      <c r="J109" s="683"/>
      <c r="K109" s="496"/>
      <c r="L109" s="496"/>
      <c r="M109" s="496"/>
      <c r="N109" s="683"/>
      <c r="O109" s="683"/>
      <c r="P109" s="683"/>
      <c r="Q109" s="683"/>
    </row>
    <row r="110" spans="1:17" ht="14.25">
      <c r="A110" s="537"/>
      <c r="B110" s="537"/>
      <c r="C110" s="537"/>
      <c r="D110" s="682"/>
      <c r="E110" s="682"/>
      <c r="F110" s="683"/>
      <c r="G110" s="683"/>
      <c r="H110" s="683"/>
      <c r="I110" s="683"/>
      <c r="J110" s="683"/>
      <c r="K110" s="496"/>
      <c r="L110" s="496"/>
      <c r="M110" s="496"/>
      <c r="N110" s="683"/>
      <c r="O110" s="683"/>
      <c r="P110" s="683"/>
      <c r="Q110" s="683"/>
    </row>
    <row r="111" spans="1:17" ht="14.25">
      <c r="A111" s="537"/>
      <c r="B111" s="537"/>
      <c r="C111" s="537"/>
      <c r="D111" s="682"/>
      <c r="E111" s="682"/>
      <c r="F111" s="683"/>
      <c r="G111" s="683"/>
      <c r="H111" s="683"/>
      <c r="I111" s="683"/>
      <c r="J111" s="683"/>
      <c r="K111" s="496"/>
      <c r="L111" s="496"/>
      <c r="M111" s="496"/>
      <c r="N111" s="683"/>
      <c r="O111" s="683"/>
      <c r="P111" s="683"/>
      <c r="Q111" s="683"/>
    </row>
    <row r="112" spans="1:17" ht="14.25">
      <c r="A112" s="537"/>
      <c r="B112" s="537"/>
      <c r="C112" s="537"/>
      <c r="D112" s="682"/>
      <c r="E112" s="682"/>
      <c r="F112" s="683"/>
      <c r="G112" s="683"/>
      <c r="H112" s="683"/>
      <c r="I112" s="683"/>
      <c r="J112" s="683"/>
      <c r="K112" s="496"/>
      <c r="L112" s="496"/>
      <c r="M112" s="496"/>
      <c r="N112" s="683"/>
      <c r="O112" s="683"/>
      <c r="P112" s="683"/>
      <c r="Q112" s="683"/>
    </row>
    <row r="113" spans="1:17" ht="14.25">
      <c r="A113" s="537"/>
      <c r="B113" s="537"/>
      <c r="C113" s="537"/>
      <c r="D113" s="682"/>
      <c r="E113" s="682"/>
      <c r="F113" s="683"/>
      <c r="G113" s="683"/>
      <c r="H113" s="683"/>
      <c r="I113" s="683"/>
      <c r="J113" s="683"/>
      <c r="K113" s="496"/>
      <c r="L113" s="496"/>
      <c r="M113" s="496"/>
      <c r="N113" s="683"/>
      <c r="O113" s="683"/>
      <c r="P113" s="683"/>
      <c r="Q113" s="683"/>
    </row>
    <row r="114" spans="1:17" ht="14.25">
      <c r="A114" s="537"/>
      <c r="B114" s="537"/>
      <c r="C114" s="537"/>
      <c r="D114" s="682"/>
      <c r="E114" s="682"/>
      <c r="F114" s="683"/>
      <c r="G114" s="683"/>
      <c r="H114" s="683"/>
      <c r="I114" s="683"/>
      <c r="J114" s="683"/>
      <c r="K114" s="496"/>
      <c r="L114" s="496"/>
      <c r="M114" s="496"/>
      <c r="N114" s="683"/>
      <c r="O114" s="683"/>
      <c r="P114" s="683"/>
      <c r="Q114" s="683"/>
    </row>
    <row r="115" spans="1:17" ht="14.25">
      <c r="A115" s="537"/>
      <c r="B115" s="537"/>
      <c r="C115" s="537"/>
      <c r="D115" s="682"/>
      <c r="E115" s="682"/>
      <c r="F115" s="683"/>
      <c r="G115" s="683"/>
      <c r="H115" s="683"/>
      <c r="I115" s="683"/>
      <c r="J115" s="683"/>
      <c r="K115" s="496"/>
      <c r="L115" s="496"/>
      <c r="M115" s="496"/>
      <c r="N115" s="683"/>
      <c r="O115" s="683"/>
      <c r="P115" s="683"/>
      <c r="Q115" s="683"/>
    </row>
    <row r="116" spans="1:17" ht="14.25">
      <c r="A116" s="537"/>
      <c r="B116" s="537"/>
      <c r="C116" s="537"/>
      <c r="D116" s="682"/>
      <c r="E116" s="682"/>
      <c r="F116" s="683"/>
      <c r="G116" s="683"/>
      <c r="H116" s="683"/>
      <c r="I116" s="683"/>
      <c r="J116" s="683"/>
      <c r="K116" s="496"/>
      <c r="L116" s="496"/>
      <c r="M116" s="496"/>
      <c r="N116" s="683"/>
      <c r="O116" s="683"/>
      <c r="P116" s="683"/>
      <c r="Q116" s="683"/>
    </row>
    <row r="117" spans="1:17" ht="14.25">
      <c r="A117" s="537"/>
      <c r="B117" s="537"/>
      <c r="C117" s="537"/>
      <c r="D117" s="682"/>
      <c r="E117" s="682"/>
      <c r="F117" s="683"/>
      <c r="G117" s="683"/>
      <c r="H117" s="683"/>
      <c r="I117" s="683"/>
      <c r="J117" s="683"/>
      <c r="K117" s="496"/>
      <c r="L117" s="496"/>
      <c r="M117" s="496"/>
      <c r="N117" s="683"/>
      <c r="O117" s="683"/>
      <c r="P117" s="683"/>
      <c r="Q117" s="683"/>
    </row>
    <row r="118" spans="1:17" ht="14.25">
      <c r="A118" s="537"/>
      <c r="B118" s="537"/>
      <c r="C118" s="537"/>
      <c r="D118" s="682"/>
      <c r="E118" s="682"/>
      <c r="F118" s="683"/>
      <c r="G118" s="683"/>
      <c r="H118" s="683"/>
      <c r="I118" s="683"/>
      <c r="J118" s="683"/>
      <c r="K118" s="496"/>
      <c r="L118" s="496"/>
      <c r="M118" s="496"/>
      <c r="N118" s="683"/>
      <c r="O118" s="683"/>
      <c r="P118" s="683"/>
      <c r="Q118" s="683"/>
    </row>
    <row r="119" spans="1:17" ht="14.25">
      <c r="A119" s="537"/>
      <c r="B119" s="537"/>
      <c r="C119" s="537"/>
      <c r="D119" s="682"/>
      <c r="E119" s="682"/>
      <c r="F119" s="683"/>
      <c r="G119" s="683"/>
      <c r="H119" s="683"/>
      <c r="I119" s="683"/>
      <c r="J119" s="683"/>
      <c r="K119" s="496"/>
      <c r="L119" s="496"/>
      <c r="M119" s="496"/>
      <c r="N119" s="683"/>
      <c r="O119" s="683"/>
      <c r="P119" s="683"/>
      <c r="Q119" s="683"/>
    </row>
    <row r="120" spans="1:17" ht="14.25">
      <c r="A120" s="537"/>
      <c r="B120" s="537"/>
      <c r="C120" s="537"/>
      <c r="D120" s="682"/>
      <c r="E120" s="682"/>
      <c r="F120" s="683"/>
      <c r="G120" s="683"/>
      <c r="H120" s="683"/>
      <c r="I120" s="683"/>
      <c r="J120" s="683"/>
      <c r="K120" s="496"/>
      <c r="L120" s="496"/>
      <c r="M120" s="496"/>
      <c r="N120" s="683"/>
      <c r="O120" s="683"/>
      <c r="P120" s="683"/>
      <c r="Q120" s="683"/>
    </row>
    <row r="121" spans="1:17" ht="14.25">
      <c r="A121" s="537"/>
      <c r="B121" s="537"/>
      <c r="C121" s="537"/>
      <c r="D121" s="682"/>
      <c r="E121" s="682"/>
      <c r="F121" s="683"/>
      <c r="G121" s="683"/>
      <c r="H121" s="683"/>
      <c r="I121" s="683"/>
      <c r="J121" s="683"/>
      <c r="K121" s="496"/>
      <c r="L121" s="496"/>
      <c r="M121" s="496"/>
      <c r="N121" s="683"/>
      <c r="O121" s="683"/>
      <c r="P121" s="683"/>
      <c r="Q121" s="683"/>
    </row>
    <row r="122" spans="1:17" ht="14.25">
      <c r="A122" s="537"/>
      <c r="B122" s="537"/>
      <c r="C122" s="537"/>
      <c r="D122" s="682"/>
      <c r="E122" s="682"/>
      <c r="F122" s="683"/>
      <c r="G122" s="683"/>
      <c r="H122" s="683"/>
      <c r="I122" s="683"/>
      <c r="J122" s="683"/>
      <c r="K122" s="496"/>
      <c r="L122" s="496"/>
      <c r="M122" s="496"/>
      <c r="N122" s="683"/>
      <c r="O122" s="683"/>
      <c r="P122" s="683"/>
      <c r="Q122" s="683"/>
    </row>
    <row r="123" spans="1:17" ht="14.25">
      <c r="A123" s="537"/>
      <c r="B123" s="537"/>
      <c r="C123" s="537"/>
      <c r="D123" s="682"/>
      <c r="E123" s="682"/>
      <c r="F123" s="683"/>
      <c r="G123" s="683"/>
      <c r="H123" s="683"/>
      <c r="I123" s="683"/>
      <c r="J123" s="683"/>
      <c r="K123" s="496"/>
      <c r="L123" s="496"/>
      <c r="M123" s="496"/>
      <c r="N123" s="683"/>
      <c r="O123" s="683"/>
      <c r="P123" s="683"/>
      <c r="Q123" s="683"/>
    </row>
    <row r="124" spans="1:17" ht="14.25">
      <c r="A124" s="537"/>
      <c r="B124" s="537"/>
      <c r="C124" s="537"/>
      <c r="D124" s="682"/>
      <c r="E124" s="682"/>
      <c r="F124" s="683"/>
      <c r="G124" s="683"/>
      <c r="H124" s="683"/>
      <c r="I124" s="683"/>
      <c r="J124" s="683"/>
      <c r="K124" s="496"/>
      <c r="L124" s="496"/>
      <c r="M124" s="496"/>
      <c r="N124" s="683"/>
      <c r="O124" s="683"/>
      <c r="P124" s="683"/>
      <c r="Q124" s="683"/>
    </row>
    <row r="125" spans="1:17" ht="14.25">
      <c r="A125" s="537"/>
      <c r="B125" s="537"/>
      <c r="C125" s="537"/>
      <c r="D125" s="682"/>
      <c r="E125" s="682"/>
      <c r="F125" s="683"/>
      <c r="G125" s="683"/>
      <c r="H125" s="683"/>
      <c r="I125" s="683"/>
      <c r="J125" s="683"/>
      <c r="K125" s="496"/>
      <c r="L125" s="496"/>
      <c r="M125" s="496"/>
      <c r="N125" s="683"/>
      <c r="O125" s="683"/>
      <c r="P125" s="683"/>
      <c r="Q125" s="683"/>
    </row>
    <row r="126" spans="1:17" ht="14.25">
      <c r="A126" s="537"/>
      <c r="B126" s="537"/>
      <c r="C126" s="537"/>
      <c r="D126" s="682"/>
      <c r="E126" s="682"/>
      <c r="F126" s="683"/>
      <c r="G126" s="683"/>
      <c r="H126" s="683"/>
      <c r="I126" s="683"/>
      <c r="J126" s="683"/>
      <c r="K126" s="496"/>
      <c r="L126" s="496"/>
      <c r="M126" s="496"/>
      <c r="N126" s="683"/>
      <c r="O126" s="683"/>
      <c r="P126" s="683"/>
      <c r="Q126" s="683"/>
    </row>
    <row r="127" spans="1:17" ht="14.25">
      <c r="A127" s="537"/>
      <c r="B127" s="537"/>
      <c r="C127" s="537"/>
      <c r="D127" s="682"/>
      <c r="E127" s="682"/>
      <c r="F127" s="683"/>
      <c r="G127" s="683"/>
      <c r="H127" s="683"/>
      <c r="I127" s="683"/>
      <c r="J127" s="683"/>
      <c r="K127" s="496"/>
      <c r="L127" s="496"/>
      <c r="M127" s="496"/>
      <c r="N127" s="683"/>
      <c r="O127" s="683"/>
      <c r="P127" s="683"/>
      <c r="Q127" s="683"/>
    </row>
    <row r="128" spans="1:17" ht="14.25">
      <c r="A128" s="537"/>
      <c r="B128" s="537"/>
      <c r="C128" s="537"/>
      <c r="D128" s="682"/>
      <c r="E128" s="682"/>
      <c r="F128" s="683"/>
      <c r="G128" s="683"/>
      <c r="H128" s="683"/>
      <c r="I128" s="683"/>
      <c r="J128" s="683"/>
      <c r="K128" s="496"/>
      <c r="L128" s="496"/>
      <c r="M128" s="496"/>
      <c r="N128" s="683"/>
      <c r="O128" s="683"/>
      <c r="P128" s="683"/>
      <c r="Q128" s="683"/>
    </row>
    <row r="129" spans="1:17" ht="14.25">
      <c r="A129" s="537"/>
      <c r="B129" s="537"/>
      <c r="C129" s="537"/>
      <c r="D129" s="682"/>
      <c r="E129" s="682"/>
      <c r="F129" s="683"/>
      <c r="G129" s="683"/>
      <c r="H129" s="683"/>
      <c r="I129" s="683"/>
      <c r="J129" s="683"/>
      <c r="K129" s="496"/>
      <c r="L129" s="496"/>
      <c r="M129" s="496"/>
      <c r="N129" s="683"/>
      <c r="O129" s="683"/>
      <c r="P129" s="683"/>
      <c r="Q129" s="683"/>
    </row>
    <row r="130" spans="1:17" ht="14.25">
      <c r="A130" s="537"/>
      <c r="B130" s="537"/>
      <c r="C130" s="537"/>
      <c r="D130" s="682"/>
      <c r="E130" s="682"/>
      <c r="F130" s="683"/>
      <c r="G130" s="683"/>
      <c r="H130" s="683"/>
      <c r="I130" s="683"/>
      <c r="J130" s="683"/>
      <c r="K130" s="496"/>
      <c r="L130" s="496"/>
      <c r="M130" s="496"/>
      <c r="N130" s="683"/>
      <c r="O130" s="683"/>
      <c r="P130" s="683"/>
      <c r="Q130" s="683"/>
    </row>
    <row r="131" spans="1:17" ht="14.25">
      <c r="A131" s="537"/>
      <c r="B131" s="537"/>
      <c r="C131" s="537"/>
      <c r="D131" s="682"/>
      <c r="E131" s="682"/>
      <c r="F131" s="683"/>
      <c r="G131" s="683"/>
      <c r="H131" s="683"/>
      <c r="I131" s="683"/>
      <c r="J131" s="683"/>
      <c r="K131" s="496"/>
      <c r="L131" s="496"/>
      <c r="M131" s="496"/>
      <c r="N131" s="683"/>
      <c r="O131" s="683"/>
      <c r="P131" s="683"/>
      <c r="Q131" s="683"/>
    </row>
    <row r="132" spans="1:17" ht="14.25">
      <c r="A132" s="537"/>
      <c r="B132" s="537"/>
      <c r="C132" s="537"/>
      <c r="D132" s="682"/>
      <c r="E132" s="682"/>
      <c r="F132" s="683"/>
      <c r="G132" s="683"/>
      <c r="H132" s="683"/>
      <c r="I132" s="683"/>
      <c r="J132" s="683"/>
      <c r="K132" s="496"/>
      <c r="L132" s="496"/>
      <c r="M132" s="496"/>
      <c r="N132" s="683"/>
      <c r="O132" s="683"/>
      <c r="P132" s="683"/>
      <c r="Q132" s="683"/>
    </row>
    <row r="133" spans="1:17" ht="14.25">
      <c r="A133" s="537"/>
      <c r="B133" s="537"/>
      <c r="C133" s="537"/>
      <c r="D133" s="682"/>
      <c r="E133" s="682"/>
      <c r="F133" s="683"/>
      <c r="G133" s="683"/>
      <c r="H133" s="683"/>
      <c r="I133" s="683"/>
      <c r="J133" s="683"/>
      <c r="K133" s="496"/>
      <c r="L133" s="496"/>
      <c r="M133" s="496"/>
      <c r="N133" s="683"/>
      <c r="O133" s="683"/>
      <c r="P133" s="683"/>
      <c r="Q133" s="683"/>
    </row>
    <row r="134" spans="1:17" ht="14.25">
      <c r="A134" s="537"/>
      <c r="B134" s="537"/>
      <c r="C134" s="537"/>
      <c r="D134" s="682"/>
      <c r="E134" s="682"/>
      <c r="F134" s="683"/>
      <c r="G134" s="683"/>
      <c r="H134" s="683"/>
      <c r="I134" s="683"/>
      <c r="J134" s="683"/>
      <c r="K134" s="496"/>
      <c r="L134" s="496"/>
      <c r="M134" s="496"/>
      <c r="N134" s="683"/>
      <c r="O134" s="683"/>
      <c r="P134" s="683"/>
      <c r="Q134" s="683"/>
    </row>
    <row r="135" spans="1:17" ht="14.25">
      <c r="A135" s="537"/>
      <c r="B135" s="537"/>
      <c r="C135" s="537"/>
      <c r="D135" s="682"/>
      <c r="E135" s="682"/>
      <c r="F135" s="683"/>
      <c r="G135" s="683"/>
      <c r="H135" s="683"/>
      <c r="I135" s="683"/>
      <c r="J135" s="683"/>
      <c r="K135" s="496"/>
      <c r="L135" s="496"/>
      <c r="M135" s="496"/>
      <c r="N135" s="683"/>
      <c r="O135" s="683"/>
      <c r="P135" s="683"/>
      <c r="Q135" s="683"/>
    </row>
    <row r="136" spans="1:17" ht="14.25">
      <c r="A136" s="537"/>
      <c r="B136" s="537"/>
      <c r="C136" s="537"/>
      <c r="D136" s="682"/>
      <c r="E136" s="682"/>
      <c r="F136" s="683"/>
      <c r="G136" s="683"/>
      <c r="H136" s="683"/>
      <c r="I136" s="683"/>
      <c r="J136" s="683"/>
      <c r="K136" s="496"/>
      <c r="L136" s="496"/>
      <c r="M136" s="496"/>
      <c r="N136" s="683"/>
      <c r="O136" s="683"/>
      <c r="P136" s="683"/>
      <c r="Q136" s="683"/>
    </row>
    <row r="137" spans="1:17" ht="14.25">
      <c r="A137" s="537"/>
      <c r="B137" s="537"/>
      <c r="C137" s="537"/>
      <c r="D137" s="682"/>
      <c r="E137" s="682"/>
      <c r="F137" s="683"/>
      <c r="G137" s="683"/>
      <c r="H137" s="683"/>
      <c r="I137" s="683"/>
      <c r="J137" s="683"/>
      <c r="K137" s="496"/>
      <c r="L137" s="496"/>
      <c r="M137" s="496"/>
      <c r="N137" s="683"/>
      <c r="O137" s="683"/>
      <c r="P137" s="683"/>
      <c r="Q137" s="683"/>
    </row>
    <row r="138" spans="1:17" ht="14.25">
      <c r="A138" s="537"/>
      <c r="B138" s="537"/>
      <c r="C138" s="537"/>
      <c r="D138" s="682"/>
      <c r="E138" s="682"/>
      <c r="F138" s="683"/>
      <c r="G138" s="683"/>
      <c r="H138" s="683"/>
      <c r="I138" s="683"/>
      <c r="J138" s="683"/>
      <c r="K138" s="496"/>
      <c r="L138" s="496"/>
      <c r="M138" s="496"/>
      <c r="N138" s="683"/>
      <c r="O138" s="683"/>
      <c r="P138" s="683"/>
      <c r="Q138" s="683"/>
    </row>
    <row r="139" spans="1:17" ht="14.25">
      <c r="A139" s="537"/>
      <c r="B139" s="537"/>
      <c r="C139" s="537"/>
      <c r="D139" s="682"/>
      <c r="E139" s="682"/>
      <c r="F139" s="683"/>
      <c r="G139" s="683"/>
      <c r="H139" s="683"/>
      <c r="I139" s="683"/>
      <c r="J139" s="683"/>
      <c r="K139" s="496"/>
      <c r="L139" s="496"/>
      <c r="M139" s="496"/>
      <c r="N139" s="683"/>
      <c r="O139" s="683"/>
      <c r="P139" s="683"/>
      <c r="Q139" s="683"/>
    </row>
    <row r="140" spans="1:17" ht="14.25">
      <c r="A140" s="537"/>
      <c r="B140" s="537"/>
      <c r="C140" s="537"/>
      <c r="D140" s="682"/>
      <c r="E140" s="682"/>
      <c r="F140" s="683"/>
      <c r="G140" s="683"/>
      <c r="H140" s="683"/>
      <c r="I140" s="683"/>
      <c r="J140" s="683"/>
      <c r="K140" s="496"/>
      <c r="L140" s="496"/>
      <c r="M140" s="496"/>
      <c r="N140" s="683"/>
      <c r="O140" s="683"/>
      <c r="P140" s="683"/>
      <c r="Q140" s="683"/>
    </row>
    <row r="141" spans="1:17" ht="14.25">
      <c r="A141" s="537"/>
      <c r="B141" s="537"/>
      <c r="C141" s="537"/>
      <c r="D141" s="682"/>
      <c r="E141" s="682"/>
      <c r="F141" s="683"/>
      <c r="G141" s="683"/>
      <c r="H141" s="683"/>
      <c r="I141" s="683"/>
      <c r="J141" s="683"/>
      <c r="K141" s="496"/>
      <c r="L141" s="496"/>
      <c r="M141" s="496"/>
      <c r="N141" s="683"/>
      <c r="O141" s="683"/>
      <c r="P141" s="683"/>
      <c r="Q141" s="683"/>
    </row>
    <row r="142" spans="1:17" ht="14.25">
      <c r="A142" s="537"/>
      <c r="B142" s="537"/>
      <c r="C142" s="537"/>
      <c r="D142" s="682"/>
      <c r="E142" s="682"/>
      <c r="F142" s="683"/>
      <c r="G142" s="683"/>
      <c r="H142" s="683"/>
      <c r="I142" s="683"/>
      <c r="J142" s="683"/>
      <c r="K142" s="496"/>
      <c r="L142" s="496"/>
      <c r="M142" s="496"/>
      <c r="N142" s="683"/>
      <c r="O142" s="683"/>
      <c r="P142" s="683"/>
      <c r="Q142" s="683"/>
    </row>
    <row r="143" spans="1:17" ht="14.25">
      <c r="A143" s="537"/>
      <c r="B143" s="537"/>
      <c r="C143" s="537"/>
      <c r="D143" s="682"/>
      <c r="E143" s="682"/>
      <c r="F143" s="683"/>
      <c r="G143" s="683"/>
      <c r="H143" s="683"/>
      <c r="I143" s="683"/>
      <c r="J143" s="683"/>
      <c r="K143" s="496"/>
      <c r="L143" s="496"/>
      <c r="M143" s="496"/>
      <c r="N143" s="683"/>
      <c r="O143" s="683"/>
      <c r="P143" s="683"/>
      <c r="Q143" s="683"/>
    </row>
    <row r="144" spans="1:17" ht="14.25">
      <c r="A144" s="537"/>
      <c r="B144" s="537"/>
      <c r="C144" s="537"/>
      <c r="D144" s="682"/>
      <c r="E144" s="682"/>
      <c r="F144" s="683"/>
      <c r="G144" s="683"/>
      <c r="H144" s="683"/>
      <c r="I144" s="683"/>
      <c r="J144" s="683"/>
      <c r="K144" s="496"/>
      <c r="L144" s="496"/>
      <c r="M144" s="496"/>
      <c r="N144" s="683"/>
      <c r="O144" s="683"/>
      <c r="P144" s="683"/>
      <c r="Q144" s="683"/>
    </row>
    <row r="145" spans="1:17" ht="14.25">
      <c r="A145" s="537"/>
      <c r="B145" s="537"/>
      <c r="C145" s="537"/>
      <c r="D145" s="682"/>
      <c r="E145" s="682"/>
      <c r="F145" s="683"/>
      <c r="G145" s="683"/>
      <c r="H145" s="683"/>
      <c r="I145" s="683"/>
      <c r="J145" s="683"/>
      <c r="K145" s="496"/>
      <c r="L145" s="496"/>
      <c r="M145" s="496"/>
      <c r="N145" s="683"/>
      <c r="O145" s="683"/>
      <c r="P145" s="683"/>
      <c r="Q145" s="683"/>
    </row>
    <row r="146" spans="1:17" ht="14.25">
      <c r="A146" s="537"/>
      <c r="B146" s="537"/>
      <c r="C146" s="537"/>
      <c r="D146" s="682"/>
      <c r="E146" s="682"/>
      <c r="F146" s="683"/>
      <c r="G146" s="683"/>
      <c r="H146" s="683"/>
      <c r="I146" s="683"/>
      <c r="J146" s="683"/>
      <c r="K146" s="496"/>
      <c r="L146" s="496"/>
      <c r="M146" s="496"/>
      <c r="N146" s="683"/>
      <c r="O146" s="683"/>
      <c r="P146" s="683"/>
      <c r="Q146" s="683"/>
    </row>
    <row r="147" spans="1:17" ht="14.25">
      <c r="A147" s="537"/>
      <c r="B147" s="537"/>
      <c r="C147" s="537"/>
      <c r="D147" s="682"/>
      <c r="E147" s="682"/>
      <c r="F147" s="683"/>
      <c r="G147" s="683"/>
      <c r="H147" s="683"/>
      <c r="I147" s="683"/>
      <c r="J147" s="683"/>
      <c r="K147" s="496"/>
      <c r="L147" s="496"/>
      <c r="M147" s="496"/>
      <c r="N147" s="683"/>
      <c r="O147" s="683"/>
      <c r="P147" s="683"/>
      <c r="Q147" s="683"/>
    </row>
    <row r="148" spans="1:17" ht="14.25">
      <c r="A148" s="537"/>
      <c r="B148" s="537"/>
      <c r="C148" s="537"/>
      <c r="D148" s="682"/>
      <c r="E148" s="682"/>
      <c r="F148" s="683"/>
      <c r="G148" s="683"/>
      <c r="H148" s="683"/>
      <c r="I148" s="683"/>
      <c r="J148" s="683"/>
      <c r="K148" s="496"/>
      <c r="L148" s="496"/>
      <c r="M148" s="496"/>
      <c r="N148" s="683"/>
      <c r="O148" s="683"/>
      <c r="P148" s="683"/>
      <c r="Q148" s="683"/>
    </row>
    <row r="149" spans="1:17" ht="14.25">
      <c r="A149" s="537"/>
      <c r="B149" s="537"/>
      <c r="C149" s="537"/>
      <c r="D149" s="682"/>
      <c r="E149" s="682"/>
      <c r="F149" s="683"/>
      <c r="G149" s="683"/>
      <c r="H149" s="683"/>
      <c r="I149" s="683"/>
      <c r="J149" s="683"/>
      <c r="K149" s="496"/>
      <c r="L149" s="496"/>
      <c r="M149" s="496"/>
      <c r="N149" s="683"/>
      <c r="O149" s="683"/>
      <c r="P149" s="683"/>
      <c r="Q149" s="683"/>
    </row>
    <row r="150" spans="1:17" ht="14.25">
      <c r="A150" s="537"/>
      <c r="B150" s="537"/>
      <c r="C150" s="537"/>
      <c r="D150" s="682"/>
      <c r="E150" s="682"/>
      <c r="F150" s="683"/>
      <c r="G150" s="683"/>
      <c r="H150" s="683"/>
      <c r="I150" s="683"/>
      <c r="J150" s="683"/>
      <c r="K150" s="496"/>
      <c r="L150" s="496"/>
      <c r="M150" s="496"/>
      <c r="N150" s="683"/>
      <c r="O150" s="683"/>
      <c r="P150" s="683"/>
      <c r="Q150" s="683"/>
    </row>
    <row r="151" spans="1:17" ht="14.25">
      <c r="A151" s="537"/>
      <c r="B151" s="537"/>
      <c r="C151" s="537"/>
      <c r="D151" s="682"/>
      <c r="E151" s="682"/>
      <c r="F151" s="683"/>
      <c r="G151" s="683"/>
      <c r="H151" s="683"/>
      <c r="I151" s="683"/>
      <c r="J151" s="683"/>
      <c r="K151" s="496"/>
      <c r="L151" s="496"/>
      <c r="M151" s="496"/>
      <c r="N151" s="683"/>
      <c r="O151" s="683"/>
      <c r="P151" s="683"/>
      <c r="Q151" s="683"/>
    </row>
    <row r="152" spans="1:17" ht="14.25">
      <c r="A152" s="537"/>
      <c r="B152" s="537"/>
      <c r="C152" s="537"/>
      <c r="D152" s="682"/>
      <c r="E152" s="682"/>
      <c r="F152" s="683"/>
      <c r="G152" s="683"/>
      <c r="H152" s="683"/>
      <c r="I152" s="683"/>
      <c r="J152" s="683"/>
      <c r="K152" s="496"/>
      <c r="L152" s="496"/>
      <c r="M152" s="496"/>
      <c r="N152" s="683"/>
      <c r="O152" s="683"/>
      <c r="P152" s="683"/>
      <c r="Q152" s="683"/>
    </row>
    <row r="153" spans="1:17" ht="14.25">
      <c r="A153" s="537"/>
      <c r="B153" s="537"/>
      <c r="C153" s="537"/>
      <c r="D153" s="682"/>
      <c r="E153" s="682"/>
      <c r="F153" s="683"/>
      <c r="G153" s="683"/>
      <c r="H153" s="683"/>
      <c r="I153" s="683"/>
      <c r="J153" s="683"/>
      <c r="K153" s="496"/>
      <c r="L153" s="496"/>
      <c r="M153" s="496"/>
      <c r="N153" s="683"/>
      <c r="O153" s="683"/>
      <c r="P153" s="683"/>
      <c r="Q153" s="683"/>
    </row>
    <row r="154" spans="1:17" ht="14.25">
      <c r="A154" s="537"/>
      <c r="B154" s="537"/>
      <c r="C154" s="537"/>
      <c r="D154" s="682"/>
      <c r="E154" s="682"/>
      <c r="F154" s="683"/>
      <c r="G154" s="683"/>
      <c r="H154" s="683"/>
      <c r="I154" s="683"/>
      <c r="J154" s="683"/>
      <c r="K154" s="496"/>
      <c r="L154" s="496"/>
      <c r="M154" s="496"/>
      <c r="N154" s="683"/>
      <c r="O154" s="683"/>
      <c r="P154" s="683"/>
      <c r="Q154" s="683"/>
    </row>
    <row r="155" spans="1:17" ht="14.25">
      <c r="A155" s="537"/>
      <c r="B155" s="537"/>
      <c r="C155" s="537"/>
      <c r="D155" s="682"/>
      <c r="E155" s="682"/>
      <c r="F155" s="683"/>
      <c r="G155" s="683"/>
      <c r="H155" s="683"/>
      <c r="I155" s="683"/>
      <c r="J155" s="683"/>
      <c r="K155" s="496"/>
      <c r="L155" s="496"/>
      <c r="M155" s="496"/>
      <c r="N155" s="683"/>
      <c r="O155" s="683"/>
      <c r="P155" s="683"/>
      <c r="Q155" s="683"/>
    </row>
    <row r="156" spans="1:17" ht="14.25">
      <c r="A156" s="537"/>
      <c r="B156" s="537"/>
      <c r="C156" s="537"/>
      <c r="D156" s="682"/>
      <c r="E156" s="682"/>
      <c r="F156" s="683"/>
      <c r="G156" s="683"/>
      <c r="H156" s="683"/>
      <c r="I156" s="683"/>
      <c r="J156" s="683"/>
      <c r="K156" s="496"/>
      <c r="L156" s="496"/>
      <c r="M156" s="496"/>
      <c r="N156" s="683"/>
      <c r="O156" s="683"/>
      <c r="P156" s="683"/>
      <c r="Q156" s="683"/>
    </row>
    <row r="157" spans="1:17" ht="14.25">
      <c r="A157" s="537"/>
      <c r="B157" s="537"/>
      <c r="C157" s="537"/>
      <c r="D157" s="682"/>
      <c r="E157" s="682"/>
      <c r="F157" s="683"/>
      <c r="G157" s="683"/>
      <c r="H157" s="683"/>
      <c r="I157" s="683"/>
      <c r="J157" s="683"/>
      <c r="K157" s="496"/>
      <c r="L157" s="496"/>
      <c r="M157" s="496"/>
      <c r="N157" s="683"/>
      <c r="O157" s="683"/>
      <c r="P157" s="683"/>
      <c r="Q157" s="683"/>
    </row>
    <row r="158" spans="1:17" ht="14.25">
      <c r="A158" s="537"/>
      <c r="B158" s="537"/>
      <c r="C158" s="537"/>
      <c r="D158" s="682"/>
      <c r="E158" s="682"/>
      <c r="F158" s="683"/>
      <c r="G158" s="683"/>
      <c r="H158" s="683"/>
      <c r="I158" s="683"/>
      <c r="J158" s="683"/>
      <c r="K158" s="496"/>
      <c r="L158" s="496"/>
      <c r="M158" s="496"/>
      <c r="N158" s="683"/>
      <c r="O158" s="683"/>
      <c r="P158" s="683"/>
      <c r="Q158" s="683"/>
    </row>
    <row r="159" spans="1:17" ht="14.25">
      <c r="A159" s="537"/>
      <c r="B159" s="537"/>
      <c r="C159" s="537"/>
      <c r="D159" s="682"/>
      <c r="E159" s="682"/>
      <c r="F159" s="683"/>
      <c r="G159" s="683"/>
      <c r="H159" s="683"/>
      <c r="I159" s="683"/>
      <c r="J159" s="683"/>
      <c r="K159" s="496"/>
      <c r="L159" s="496"/>
      <c r="M159" s="496"/>
      <c r="N159" s="683"/>
      <c r="O159" s="683"/>
      <c r="P159" s="683"/>
      <c r="Q159" s="683"/>
    </row>
    <row r="160" spans="1:17" ht="14.25">
      <c r="A160" s="537"/>
      <c r="B160" s="537"/>
      <c r="C160" s="537"/>
      <c r="D160" s="682"/>
      <c r="E160" s="682"/>
      <c r="F160" s="683"/>
      <c r="G160" s="683"/>
      <c r="H160" s="683"/>
      <c r="I160" s="683"/>
      <c r="J160" s="683"/>
      <c r="K160" s="496"/>
      <c r="L160" s="496"/>
      <c r="M160" s="496"/>
      <c r="N160" s="683"/>
      <c r="O160" s="683"/>
      <c r="P160" s="683"/>
      <c r="Q160" s="683"/>
    </row>
    <row r="161" spans="1:17" ht="14.25">
      <c r="A161" s="537"/>
      <c r="B161" s="537"/>
      <c r="C161" s="537"/>
      <c r="D161" s="682"/>
      <c r="E161" s="682"/>
      <c r="F161" s="683"/>
      <c r="G161" s="683"/>
      <c r="H161" s="683"/>
      <c r="I161" s="683"/>
      <c r="J161" s="683"/>
      <c r="K161" s="496"/>
      <c r="L161" s="496"/>
      <c r="M161" s="496"/>
      <c r="N161" s="683"/>
      <c r="O161" s="683"/>
      <c r="P161" s="683"/>
      <c r="Q161" s="683"/>
    </row>
    <row r="162" spans="1:17" ht="14.25">
      <c r="A162" s="537"/>
      <c r="B162" s="537"/>
      <c r="C162" s="537"/>
      <c r="D162" s="682"/>
      <c r="E162" s="682"/>
      <c r="F162" s="683"/>
      <c r="G162" s="683"/>
      <c r="H162" s="683"/>
      <c r="I162" s="683"/>
      <c r="J162" s="683"/>
      <c r="K162" s="496"/>
      <c r="L162" s="496"/>
      <c r="M162" s="496"/>
      <c r="N162" s="683"/>
      <c r="O162" s="683"/>
      <c r="P162" s="683"/>
      <c r="Q162" s="683"/>
    </row>
    <row r="163" spans="1:17" ht="14.25">
      <c r="A163" s="537"/>
      <c r="B163" s="537"/>
      <c r="C163" s="537"/>
      <c r="D163" s="682"/>
      <c r="E163" s="682"/>
      <c r="F163" s="683"/>
      <c r="G163" s="683"/>
      <c r="H163" s="683"/>
      <c r="I163" s="683"/>
      <c r="J163" s="683"/>
      <c r="K163" s="496"/>
      <c r="L163" s="496"/>
      <c r="M163" s="496"/>
      <c r="N163" s="683"/>
      <c r="O163" s="683"/>
      <c r="P163" s="683"/>
      <c r="Q163" s="683"/>
    </row>
    <row r="164" spans="1:17" ht="14.25">
      <c r="A164" s="537"/>
      <c r="B164" s="537"/>
      <c r="C164" s="537"/>
      <c r="D164" s="682"/>
      <c r="E164" s="682"/>
      <c r="F164" s="683"/>
      <c r="G164" s="683"/>
      <c r="H164" s="683"/>
      <c r="I164" s="683"/>
      <c r="J164" s="683"/>
      <c r="K164" s="496"/>
      <c r="L164" s="496"/>
      <c r="M164" s="496"/>
      <c r="N164" s="683"/>
      <c r="O164" s="683"/>
      <c r="P164" s="683"/>
      <c r="Q164" s="683"/>
    </row>
    <row r="165" spans="1:17" ht="14.25">
      <c r="A165" s="537"/>
      <c r="B165" s="537"/>
      <c r="C165" s="537"/>
      <c r="D165" s="682"/>
      <c r="E165" s="682"/>
      <c r="F165" s="683"/>
      <c r="G165" s="683"/>
      <c r="H165" s="683"/>
      <c r="I165" s="683"/>
      <c r="J165" s="683"/>
      <c r="K165" s="496"/>
      <c r="L165" s="496"/>
      <c r="M165" s="496"/>
      <c r="N165" s="683"/>
      <c r="O165" s="683"/>
      <c r="P165" s="683"/>
      <c r="Q165" s="683"/>
    </row>
    <row r="166" spans="1:17" ht="14.25">
      <c r="A166" s="537"/>
      <c r="B166" s="537"/>
      <c r="C166" s="537"/>
      <c r="D166" s="682"/>
      <c r="E166" s="682"/>
      <c r="F166" s="683"/>
      <c r="G166" s="683"/>
      <c r="H166" s="683"/>
      <c r="I166" s="683"/>
      <c r="J166" s="683"/>
      <c r="K166" s="496"/>
      <c r="L166" s="496"/>
      <c r="M166" s="496"/>
      <c r="N166" s="683"/>
      <c r="O166" s="683"/>
      <c r="P166" s="683"/>
      <c r="Q166" s="683"/>
    </row>
    <row r="167" spans="1:17" ht="14.25">
      <c r="A167" s="537"/>
      <c r="B167" s="537"/>
      <c r="C167" s="537"/>
      <c r="D167" s="682"/>
      <c r="E167" s="682"/>
      <c r="F167" s="683"/>
      <c r="G167" s="683"/>
      <c r="H167" s="683"/>
      <c r="I167" s="683"/>
      <c r="J167" s="683"/>
      <c r="K167" s="496"/>
      <c r="L167" s="496"/>
      <c r="M167" s="496"/>
      <c r="N167" s="683"/>
      <c r="O167" s="683"/>
      <c r="P167" s="683"/>
      <c r="Q167" s="683"/>
    </row>
    <row r="168" spans="1:17" ht="14.25">
      <c r="A168" s="537"/>
      <c r="B168" s="537"/>
      <c r="C168" s="537"/>
      <c r="D168" s="682"/>
      <c r="E168" s="682"/>
      <c r="F168" s="683"/>
      <c r="G168" s="683"/>
      <c r="H168" s="683"/>
      <c r="I168" s="683"/>
      <c r="J168" s="683"/>
      <c r="K168" s="496"/>
      <c r="L168" s="496"/>
      <c r="M168" s="496"/>
      <c r="N168" s="683"/>
      <c r="O168" s="683"/>
      <c r="P168" s="683"/>
      <c r="Q168" s="683"/>
    </row>
    <row r="169" spans="1:17" ht="14.25">
      <c r="A169" s="537"/>
      <c r="B169" s="537"/>
      <c r="C169" s="537"/>
      <c r="D169" s="682"/>
      <c r="E169" s="682"/>
      <c r="F169" s="683"/>
      <c r="G169" s="683"/>
      <c r="H169" s="683"/>
      <c r="I169" s="683"/>
      <c r="J169" s="683"/>
      <c r="K169" s="496"/>
      <c r="L169" s="496"/>
      <c r="M169" s="496"/>
      <c r="N169" s="683"/>
      <c r="O169" s="683"/>
      <c r="P169" s="683"/>
      <c r="Q169" s="683"/>
    </row>
    <row r="170" spans="1:17" ht="14.25">
      <c r="A170" s="537"/>
      <c r="B170" s="537"/>
      <c r="C170" s="537"/>
      <c r="D170" s="682"/>
      <c r="E170" s="682"/>
      <c r="F170" s="683"/>
      <c r="G170" s="683"/>
      <c r="H170" s="683"/>
      <c r="I170" s="683"/>
      <c r="J170" s="683"/>
      <c r="K170" s="496"/>
      <c r="L170" s="496"/>
      <c r="M170" s="496"/>
      <c r="N170" s="683"/>
      <c r="O170" s="683"/>
      <c r="P170" s="683"/>
      <c r="Q170" s="683"/>
    </row>
    <row r="171" spans="1:17" ht="14.25">
      <c r="A171" s="537"/>
      <c r="B171" s="537"/>
      <c r="C171" s="537"/>
      <c r="D171" s="682"/>
      <c r="E171" s="682"/>
      <c r="F171" s="683"/>
      <c r="G171" s="683"/>
      <c r="H171" s="683"/>
      <c r="I171" s="683"/>
      <c r="J171" s="683"/>
      <c r="K171" s="496"/>
      <c r="L171" s="496"/>
      <c r="M171" s="496"/>
      <c r="N171" s="683"/>
      <c r="O171" s="683"/>
      <c r="P171" s="683"/>
      <c r="Q171" s="683"/>
    </row>
    <row r="172" spans="1:3" ht="14.25">
      <c r="A172" s="537"/>
      <c r="B172" s="537"/>
      <c r="C172" s="537"/>
    </row>
    <row r="173" spans="1:3" ht="14.25">
      <c r="A173" s="537"/>
      <c r="B173" s="537"/>
      <c r="C173" s="537"/>
    </row>
    <row r="174" spans="1:3" ht="14.25">
      <c r="A174" s="537"/>
      <c r="B174" s="537"/>
      <c r="C174" s="537"/>
    </row>
    <row r="175" spans="1:3" ht="14.25">
      <c r="A175" s="537"/>
      <c r="B175" s="537"/>
      <c r="C175" s="537"/>
    </row>
    <row r="176" spans="1:3" ht="14.25">
      <c r="A176" s="537"/>
      <c r="B176" s="537"/>
      <c r="C176" s="537"/>
    </row>
    <row r="177" spans="1:3" ht="14.25">
      <c r="A177" s="537"/>
      <c r="B177" s="537"/>
      <c r="C177" s="537"/>
    </row>
    <row r="178" spans="1:3" ht="14.25">
      <c r="A178" s="537"/>
      <c r="B178" s="537"/>
      <c r="C178" s="537"/>
    </row>
    <row r="179" spans="1:3" ht="14.25">
      <c r="A179" s="537"/>
      <c r="B179" s="537"/>
      <c r="C179" s="537"/>
    </row>
    <row r="180" spans="1:17" ht="12.75">
      <c r="A180" s="537"/>
      <c r="B180" s="537"/>
      <c r="C180" s="537"/>
      <c r="D180" s="537"/>
      <c r="E180" s="537"/>
      <c r="F180" s="537"/>
      <c r="G180" s="537"/>
      <c r="H180" s="546"/>
      <c r="I180" s="546"/>
      <c r="J180" s="537"/>
      <c r="K180" s="547"/>
      <c r="L180" s="547"/>
      <c r="M180" s="547"/>
      <c r="N180" s="537"/>
      <c r="O180" s="537"/>
      <c r="P180" s="537"/>
      <c r="Q180" s="537"/>
    </row>
    <row r="181" spans="1:17" ht="12.75">
      <c r="A181" s="537"/>
      <c r="B181" s="537"/>
      <c r="C181" s="537"/>
      <c r="D181" s="537"/>
      <c r="E181" s="537"/>
      <c r="F181" s="537"/>
      <c r="G181" s="537"/>
      <c r="H181" s="546"/>
      <c r="I181" s="546"/>
      <c r="J181" s="537"/>
      <c r="K181" s="547"/>
      <c r="L181" s="547"/>
      <c r="M181" s="547"/>
      <c r="N181" s="537"/>
      <c r="O181" s="537"/>
      <c r="P181" s="537"/>
      <c r="Q181" s="537"/>
    </row>
    <row r="182" spans="1:17" ht="12.75">
      <c r="A182" s="537"/>
      <c r="B182" s="537"/>
      <c r="C182" s="537"/>
      <c r="D182" s="537"/>
      <c r="E182" s="537"/>
      <c r="F182" s="537"/>
      <c r="G182" s="537"/>
      <c r="H182" s="546"/>
      <c r="I182" s="546"/>
      <c r="J182" s="537"/>
      <c r="K182" s="547"/>
      <c r="L182" s="547"/>
      <c r="M182" s="547"/>
      <c r="N182" s="537"/>
      <c r="O182" s="537"/>
      <c r="P182" s="537"/>
      <c r="Q182" s="537"/>
    </row>
    <row r="183" spans="1:17" ht="12.75">
      <c r="A183" s="537"/>
      <c r="B183" s="537"/>
      <c r="C183" s="537"/>
      <c r="D183" s="537"/>
      <c r="E183" s="537"/>
      <c r="F183" s="537"/>
      <c r="G183" s="537"/>
      <c r="H183" s="546"/>
      <c r="I183" s="546"/>
      <c r="J183" s="537"/>
      <c r="K183" s="547"/>
      <c r="L183" s="547"/>
      <c r="M183" s="547"/>
      <c r="N183" s="537"/>
      <c r="O183" s="537"/>
      <c r="P183" s="537"/>
      <c r="Q183" s="537"/>
    </row>
    <row r="184" spans="1:17" ht="12.75">
      <c r="A184" s="537"/>
      <c r="B184" s="537"/>
      <c r="C184" s="537"/>
      <c r="D184" s="537"/>
      <c r="E184" s="537"/>
      <c r="F184" s="537"/>
      <c r="G184" s="537"/>
      <c r="H184" s="546"/>
      <c r="I184" s="546"/>
      <c r="J184" s="537"/>
      <c r="K184" s="547"/>
      <c r="L184" s="547"/>
      <c r="M184" s="547"/>
      <c r="N184" s="537"/>
      <c r="O184" s="537"/>
      <c r="P184" s="537"/>
      <c r="Q184" s="537"/>
    </row>
    <row r="185" spans="1:17" ht="12.75">
      <c r="A185" s="537"/>
      <c r="B185" s="537"/>
      <c r="C185" s="537"/>
      <c r="D185" s="537"/>
      <c r="E185" s="537"/>
      <c r="F185" s="537"/>
      <c r="G185" s="537"/>
      <c r="H185" s="546"/>
      <c r="I185" s="546"/>
      <c r="J185" s="537"/>
      <c r="K185" s="547"/>
      <c r="L185" s="547"/>
      <c r="M185" s="547"/>
      <c r="N185" s="537"/>
      <c r="O185" s="537"/>
      <c r="P185" s="537"/>
      <c r="Q185" s="537"/>
    </row>
    <row r="186" spans="1:17" ht="12.75">
      <c r="A186" s="537"/>
      <c r="B186" s="537"/>
      <c r="C186" s="537"/>
      <c r="D186" s="537"/>
      <c r="E186" s="537"/>
      <c r="F186" s="537"/>
      <c r="G186" s="537"/>
      <c r="H186" s="546"/>
      <c r="I186" s="546"/>
      <c r="J186" s="537"/>
      <c r="K186" s="547"/>
      <c r="L186" s="547"/>
      <c r="M186" s="547"/>
      <c r="N186" s="537"/>
      <c r="O186" s="537"/>
      <c r="P186" s="537"/>
      <c r="Q186" s="537"/>
    </row>
    <row r="187" spans="1:17" ht="12.75">
      <c r="A187" s="537"/>
      <c r="B187" s="537"/>
      <c r="C187" s="537"/>
      <c r="D187" s="537"/>
      <c r="E187" s="537"/>
      <c r="F187" s="537"/>
      <c r="G187" s="537"/>
      <c r="H187" s="546"/>
      <c r="I187" s="546"/>
      <c r="J187" s="537"/>
      <c r="K187" s="547"/>
      <c r="L187" s="547"/>
      <c r="M187" s="547"/>
      <c r="N187" s="537"/>
      <c r="O187" s="537"/>
      <c r="P187" s="537"/>
      <c r="Q187" s="537"/>
    </row>
    <row r="188" spans="1:17" ht="12.75">
      <c r="A188" s="537"/>
      <c r="B188" s="537"/>
      <c r="C188" s="537"/>
      <c r="D188" s="537"/>
      <c r="E188" s="537"/>
      <c r="F188" s="537"/>
      <c r="G188" s="537"/>
      <c r="H188" s="546"/>
      <c r="I188" s="546"/>
      <c r="J188" s="537"/>
      <c r="K188" s="547"/>
      <c r="L188" s="547"/>
      <c r="M188" s="547"/>
      <c r="N188" s="537"/>
      <c r="O188" s="537"/>
      <c r="P188" s="537"/>
      <c r="Q188" s="537"/>
    </row>
    <row r="189" spans="1:17" ht="12.75">
      <c r="A189" s="537"/>
      <c r="B189" s="537"/>
      <c r="C189" s="537"/>
      <c r="D189" s="537"/>
      <c r="E189" s="537"/>
      <c r="F189" s="537"/>
      <c r="G189" s="537"/>
      <c r="H189" s="546"/>
      <c r="I189" s="546"/>
      <c r="J189" s="537"/>
      <c r="K189" s="547"/>
      <c r="L189" s="547"/>
      <c r="M189" s="547"/>
      <c r="N189" s="537"/>
      <c r="O189" s="537"/>
      <c r="P189" s="537"/>
      <c r="Q189" s="537"/>
    </row>
    <row r="190" spans="1:17" ht="12.75">
      <c r="A190" s="537"/>
      <c r="B190" s="537"/>
      <c r="C190" s="537"/>
      <c r="D190" s="537"/>
      <c r="E190" s="537"/>
      <c r="F190" s="537"/>
      <c r="G190" s="537"/>
      <c r="H190" s="546"/>
      <c r="I190" s="546"/>
      <c r="J190" s="537"/>
      <c r="K190" s="547"/>
      <c r="L190" s="547"/>
      <c r="M190" s="547"/>
      <c r="N190" s="537"/>
      <c r="O190" s="537"/>
      <c r="P190" s="537"/>
      <c r="Q190" s="537"/>
    </row>
    <row r="191" spans="1:17" ht="12.75">
      <c r="A191" s="537"/>
      <c r="B191" s="537"/>
      <c r="C191" s="537"/>
      <c r="D191" s="537"/>
      <c r="E191" s="537"/>
      <c r="F191" s="537"/>
      <c r="G191" s="537"/>
      <c r="H191" s="546"/>
      <c r="I191" s="546"/>
      <c r="J191" s="537"/>
      <c r="K191" s="547"/>
      <c r="L191" s="547"/>
      <c r="M191" s="547"/>
      <c r="N191" s="537"/>
      <c r="O191" s="537"/>
      <c r="P191" s="537"/>
      <c r="Q191" s="537"/>
    </row>
    <row r="192" spans="1:17" ht="12.75">
      <c r="A192" s="537"/>
      <c r="B192" s="537"/>
      <c r="C192" s="537"/>
      <c r="D192" s="537"/>
      <c r="E192" s="537"/>
      <c r="F192" s="537"/>
      <c r="G192" s="537"/>
      <c r="H192" s="546"/>
      <c r="I192" s="546"/>
      <c r="J192" s="537"/>
      <c r="K192" s="547"/>
      <c r="L192" s="547"/>
      <c r="M192" s="547"/>
      <c r="N192" s="537"/>
      <c r="O192" s="537"/>
      <c r="P192" s="537"/>
      <c r="Q192" s="537"/>
    </row>
    <row r="193" spans="1:17" ht="12.75">
      <c r="A193" s="537"/>
      <c r="B193" s="537"/>
      <c r="C193" s="537"/>
      <c r="D193" s="537"/>
      <c r="E193" s="537"/>
      <c r="F193" s="537"/>
      <c r="G193" s="537"/>
      <c r="H193" s="546"/>
      <c r="I193" s="546"/>
      <c r="J193" s="537"/>
      <c r="K193" s="547"/>
      <c r="L193" s="547"/>
      <c r="M193" s="547"/>
      <c r="N193" s="537"/>
      <c r="O193" s="537"/>
      <c r="P193" s="537"/>
      <c r="Q193" s="537"/>
    </row>
    <row r="194" spans="1:17" ht="12.75">
      <c r="A194" s="537"/>
      <c r="B194" s="537"/>
      <c r="C194" s="537"/>
      <c r="D194" s="537"/>
      <c r="E194" s="537"/>
      <c r="F194" s="537"/>
      <c r="G194" s="537"/>
      <c r="H194" s="546"/>
      <c r="I194" s="546"/>
      <c r="J194" s="537"/>
      <c r="K194" s="547"/>
      <c r="L194" s="547"/>
      <c r="M194" s="547"/>
      <c r="N194" s="537"/>
      <c r="O194" s="537"/>
      <c r="P194" s="537"/>
      <c r="Q194" s="537"/>
    </row>
    <row r="195" spans="1:17" ht="12.75">
      <c r="A195" s="537"/>
      <c r="B195" s="537"/>
      <c r="C195" s="537"/>
      <c r="D195" s="537"/>
      <c r="E195" s="537"/>
      <c r="F195" s="537"/>
      <c r="G195" s="537"/>
      <c r="H195" s="546"/>
      <c r="I195" s="546"/>
      <c r="J195" s="537"/>
      <c r="K195" s="547"/>
      <c r="L195" s="547"/>
      <c r="M195" s="547"/>
      <c r="N195" s="537"/>
      <c r="O195" s="537"/>
      <c r="P195" s="537"/>
      <c r="Q195" s="537"/>
    </row>
    <row r="196" spans="1:17" ht="12.75">
      <c r="A196" s="537"/>
      <c r="B196" s="537"/>
      <c r="C196" s="537"/>
      <c r="D196" s="537"/>
      <c r="E196" s="537"/>
      <c r="F196" s="537"/>
      <c r="G196" s="537"/>
      <c r="H196" s="546"/>
      <c r="I196" s="546"/>
      <c r="J196" s="537"/>
      <c r="K196" s="547"/>
      <c r="L196" s="547"/>
      <c r="M196" s="547"/>
      <c r="N196" s="537"/>
      <c r="O196" s="537"/>
      <c r="P196" s="537"/>
      <c r="Q196" s="537"/>
    </row>
    <row r="197" spans="1:17" ht="12.75">
      <c r="A197" s="537"/>
      <c r="B197" s="537"/>
      <c r="C197" s="537"/>
      <c r="D197" s="537"/>
      <c r="E197" s="537"/>
      <c r="F197" s="537"/>
      <c r="G197" s="537"/>
      <c r="H197" s="546"/>
      <c r="I197" s="546"/>
      <c r="J197" s="537"/>
      <c r="K197" s="547"/>
      <c r="L197" s="547"/>
      <c r="M197" s="547"/>
      <c r="N197" s="537"/>
      <c r="O197" s="537"/>
      <c r="P197" s="537"/>
      <c r="Q197" s="537"/>
    </row>
    <row r="198" spans="1:17" ht="12.75">
      <c r="A198" s="537"/>
      <c r="B198" s="537"/>
      <c r="C198" s="537"/>
      <c r="D198" s="537"/>
      <c r="E198" s="537"/>
      <c r="F198" s="537"/>
      <c r="G198" s="537"/>
      <c r="H198" s="546"/>
      <c r="I198" s="546"/>
      <c r="J198" s="537"/>
      <c r="K198" s="547"/>
      <c r="L198" s="547"/>
      <c r="M198" s="547"/>
      <c r="N198" s="537"/>
      <c r="O198" s="537"/>
      <c r="P198" s="537"/>
      <c r="Q198" s="537"/>
    </row>
    <row r="199" spans="1:17" ht="12.75">
      <c r="A199" s="537"/>
      <c r="B199" s="537"/>
      <c r="C199" s="537"/>
      <c r="D199" s="537"/>
      <c r="E199" s="537"/>
      <c r="F199" s="537"/>
      <c r="G199" s="537"/>
      <c r="H199" s="546"/>
      <c r="I199" s="546"/>
      <c r="J199" s="537"/>
      <c r="K199" s="547"/>
      <c r="L199" s="547"/>
      <c r="M199" s="547"/>
      <c r="N199" s="537"/>
      <c r="O199" s="537"/>
      <c r="P199" s="537"/>
      <c r="Q199" s="537"/>
    </row>
    <row r="200" spans="1:17" ht="12.75">
      <c r="A200" s="537"/>
      <c r="B200" s="537"/>
      <c r="C200" s="537"/>
      <c r="D200" s="537"/>
      <c r="E200" s="537"/>
      <c r="F200" s="537"/>
      <c r="G200" s="537"/>
      <c r="H200" s="546"/>
      <c r="I200" s="546"/>
      <c r="J200" s="537"/>
      <c r="K200" s="547"/>
      <c r="L200" s="547"/>
      <c r="M200" s="547"/>
      <c r="N200" s="537"/>
      <c r="O200" s="537"/>
      <c r="P200" s="537"/>
      <c r="Q200" s="537"/>
    </row>
    <row r="201" spans="1:17" ht="12.75">
      <c r="A201" s="537"/>
      <c r="B201" s="537"/>
      <c r="C201" s="537"/>
      <c r="D201" s="537"/>
      <c r="E201" s="537"/>
      <c r="F201" s="537"/>
      <c r="G201" s="537"/>
      <c r="H201" s="546"/>
      <c r="I201" s="546"/>
      <c r="J201" s="537"/>
      <c r="K201" s="547"/>
      <c r="L201" s="547"/>
      <c r="M201" s="547"/>
      <c r="N201" s="537"/>
      <c r="O201" s="537"/>
      <c r="P201" s="537"/>
      <c r="Q201" s="537"/>
    </row>
    <row r="202" spans="1:17" ht="12.75">
      <c r="A202" s="537"/>
      <c r="B202" s="537"/>
      <c r="C202" s="537"/>
      <c r="D202" s="537"/>
      <c r="E202" s="537"/>
      <c r="F202" s="537"/>
      <c r="G202" s="537"/>
      <c r="H202" s="546"/>
      <c r="I202" s="546"/>
      <c r="J202" s="537"/>
      <c r="K202" s="547"/>
      <c r="L202" s="547"/>
      <c r="M202" s="547"/>
      <c r="N202" s="537"/>
      <c r="O202" s="537"/>
      <c r="P202" s="537"/>
      <c r="Q202" s="537"/>
    </row>
    <row r="203" spans="1:17" ht="12.75">
      <c r="A203" s="537"/>
      <c r="B203" s="537"/>
      <c r="C203" s="537"/>
      <c r="D203" s="537"/>
      <c r="E203" s="537"/>
      <c r="F203" s="537"/>
      <c r="G203" s="537"/>
      <c r="H203" s="546"/>
      <c r="I203" s="546"/>
      <c r="J203" s="537"/>
      <c r="K203" s="547"/>
      <c r="L203" s="547"/>
      <c r="M203" s="547"/>
      <c r="N203" s="537"/>
      <c r="O203" s="537"/>
      <c r="P203" s="537"/>
      <c r="Q203" s="537"/>
    </row>
  </sheetData>
  <sheetProtection/>
  <mergeCells count="5">
    <mergeCell ref="B1:J1"/>
    <mergeCell ref="B40:J40"/>
    <mergeCell ref="H6:P6"/>
    <mergeCell ref="E7:G7"/>
    <mergeCell ref="I7:J7"/>
  </mergeCells>
  <printOptions/>
  <pageMargins left="0.35433070866141736" right="0.11811023622047245" top="0.1968503937007874" bottom="0.7086614173228347" header="0.15748031496062992" footer="0.15748031496062992"/>
  <pageSetup horizontalDpi="600" verticalDpi="600" orientation="portrait" paperSize="9" scale="67" r:id="rId2"/>
  <headerFooter alignWithMargins="0">
    <oddFooter>&amp;LTelkom SA SOC Limited Condensed Annual Report
&amp;D - &amp;T
&amp;A&amp;RPage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Muhammad Abdool Hameed (M)</cp:lastModifiedBy>
  <cp:lastPrinted>2016-05-31T07:34:43Z</cp:lastPrinted>
  <dcterms:created xsi:type="dcterms:W3CDTF">2010-05-03T15:28:06Z</dcterms:created>
  <dcterms:modified xsi:type="dcterms:W3CDTF">2016-06-05T12:58:39Z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