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155" tabRatio="975" activeTab="0"/>
  </bookViews>
  <sheets>
    <sheet name="Income Statement FINAL" sheetId="1" r:id="rId1"/>
    <sheet name="Balance Sheet FINAL" sheetId="2" r:id="rId2"/>
    <sheet name="SCE" sheetId="3" r:id="rId3"/>
    <sheet name="CashFlow" sheetId="4" r:id="rId4"/>
  </sheets>
  <externalReferences>
    <externalReference r:id="rId7"/>
    <externalReference r:id="rId8"/>
  </externalReferences>
  <definedNames>
    <definedName name="aa">#REF!</definedName>
    <definedName name="aaa">#REF!</definedName>
    <definedName name="ABD_CQ_0" localSheetId="1">#REF!</definedName>
    <definedName name="ABD_CQ_0">#REF!</definedName>
    <definedName name="ABD_CQ_1">#REF!</definedName>
    <definedName name="ABD_CQ_2">#REF!</definedName>
    <definedName name="ABD_CQ_3">#REF!</definedName>
    <definedName name="ABD_CQ_4">#REF!</definedName>
    <definedName name="ABD_Description">#REF!</definedName>
    <definedName name="ABD_GL">#REF!</definedName>
    <definedName name="AD_CQ_0">#REF!</definedName>
    <definedName name="AD_CQ_1">#REF!</definedName>
    <definedName name="AD_CQ_2">#REF!</definedName>
    <definedName name="AD_CQ_3">#REF!</definedName>
    <definedName name="AD_CQ_4">#REF!</definedName>
    <definedName name="AD_Description">#REF!</definedName>
    <definedName name="AD_GL">#REF!</definedName>
    <definedName name="add">#REF!</definedName>
    <definedName name="ADE_CQ_0">#REF!</definedName>
    <definedName name="ADE_CQ_1">#REF!</definedName>
    <definedName name="ADE_CQ_2">#REF!</definedName>
    <definedName name="ADE_CQ_3">#REF!</definedName>
    <definedName name="ADE_CQ_4">#REF!</definedName>
    <definedName name="ADE_Description">#REF!</definedName>
    <definedName name="ADE_GL">#REF!</definedName>
    <definedName name="adsadaw">#REF!</definedName>
    <definedName name="AP_CQ_0">#REF!</definedName>
    <definedName name="AP_CQ_1">#REF!</definedName>
    <definedName name="AP_CQ_2">#REF!</definedName>
    <definedName name="AP_CQ_3">#REF!</definedName>
    <definedName name="AP_CQ_4">#REF!</definedName>
    <definedName name="AP_Description">#REF!</definedName>
    <definedName name="AP_GL">#REF!</definedName>
    <definedName name="AR_CQ_0">#REF!</definedName>
    <definedName name="AR_CQ_1">#REF!</definedName>
    <definedName name="AR_CQ_2">#REF!</definedName>
    <definedName name="AR_CQ_3">#REF!</definedName>
    <definedName name="AR_CQ_4">#REF!</definedName>
    <definedName name="AR_Description">#REF!</definedName>
    <definedName name="AR_GL">#REF!</definedName>
    <definedName name="BDE_CQ_0">#REF!</definedName>
    <definedName name="BDE_CQ_1">#REF!</definedName>
    <definedName name="BDE_CQ_2">#REF!</definedName>
    <definedName name="BDE_CQ_3">#REF!</definedName>
    <definedName name="BDE_CQ_4">#REF!</definedName>
    <definedName name="BDE_Description">#REF!</definedName>
    <definedName name="BDE_GL">#REF!</definedName>
    <definedName name="CA_CQ_0">#REF!</definedName>
    <definedName name="CA_CQ_1">#REF!</definedName>
    <definedName name="CA_CQ_2">#REF!</definedName>
    <definedName name="CA_CQ_3">#REF!</definedName>
    <definedName name="CA_CQ_4">#REF!</definedName>
    <definedName name="CA_Description">#REF!</definedName>
    <definedName name="CA_GL">#REF!</definedName>
    <definedName name="CCE_CQ_0">#REF!</definedName>
    <definedName name="CCE_CQ_1">#REF!</definedName>
    <definedName name="CCE_CQ_2">#REF!</definedName>
    <definedName name="CCE_CQ_3">#REF!</definedName>
    <definedName name="CCE_CQ_4">#REF!</definedName>
    <definedName name="CCE_Description">#REF!</definedName>
    <definedName name="CCE_GL">#REF!</definedName>
    <definedName name="CL_CQ_0">#REF!</definedName>
    <definedName name="CL_CQ_1">#REF!</definedName>
    <definedName name="CL_CQ_2">#REF!</definedName>
    <definedName name="CL_CQ_3">#REF!</definedName>
    <definedName name="CL_CQ_4">#REF!</definedName>
    <definedName name="CL_Description">#REF!</definedName>
    <definedName name="CL_GL">#REF!</definedName>
    <definedName name="COS_CQ_0">#REF!</definedName>
    <definedName name="COS_CQ_1">#REF!</definedName>
    <definedName name="COS_CQ_2">#REF!</definedName>
    <definedName name="COS_CQ_3">#REF!</definedName>
    <definedName name="COS_CQ_4">#REF!</definedName>
    <definedName name="COS_Description">#REF!</definedName>
    <definedName name="COS_GL">#REF!</definedName>
    <definedName name="Current">'[1]Info'!$B$2</definedName>
    <definedName name="dfff">#REF!</definedName>
    <definedName name="Draft">'[2]IS with CoS'!#REF!</definedName>
    <definedName name="dsa" localSheetId="3">#REF!</definedName>
    <definedName name="dsa">#REF!</definedName>
    <definedName name="EndBudget">#REF!</definedName>
    <definedName name="EQ_CQ_0">#REF!</definedName>
    <definedName name="EQ_CQ_1">#REF!</definedName>
    <definedName name="EQ_CQ_2">#REF!</definedName>
    <definedName name="EQ_CQ_3">#REF!</definedName>
    <definedName name="EQ_CQ_4">#REF!</definedName>
    <definedName name="EQ_Description">#REF!</definedName>
    <definedName name="EQ_GL">#REF!</definedName>
    <definedName name="ere">#REF!</definedName>
    <definedName name="GE_CQ_0">#REF!</definedName>
    <definedName name="GE_CQ_1">#REF!</definedName>
    <definedName name="GE_CQ_2">#REF!</definedName>
    <definedName name="GE_CQ_3">#REF!</definedName>
    <definedName name="GE_CQ_4">#REF!</definedName>
    <definedName name="GE_Description">#REF!</definedName>
    <definedName name="GE_GL">#REF!</definedName>
    <definedName name="GM_CQ_0">#REF!</definedName>
    <definedName name="GM_CQ_1">#REF!</definedName>
    <definedName name="GM_CQ_2">#REF!</definedName>
    <definedName name="GM_CQ_3">#REF!</definedName>
    <definedName name="GM_CQ_4">#REF!</definedName>
    <definedName name="GM_Description">#REF!</definedName>
    <definedName name="GM_GL">#REF!</definedName>
    <definedName name="gtyhtrt">#REF!</definedName>
    <definedName name="htryr432">#REF!</definedName>
    <definedName name="ICPT3">#REF!</definedName>
    <definedName name="INT_CQ_0">#REF!</definedName>
    <definedName name="INT_CQ_1">#REF!</definedName>
    <definedName name="INT_CQ_2">#REF!</definedName>
    <definedName name="INT_CQ_3">#REF!</definedName>
    <definedName name="INT_CQ_4">#REF!</definedName>
    <definedName name="INT_Description">#REF!</definedName>
    <definedName name="INT_GL">#REF!</definedName>
    <definedName name="INV_CQ_0">#REF!</definedName>
    <definedName name="INV_CQ_1">#REF!</definedName>
    <definedName name="INV_CQ_2">#REF!</definedName>
    <definedName name="INV_CQ_3">#REF!</definedName>
    <definedName name="INV_CQ_4">#REF!</definedName>
    <definedName name="INV_Description">#REF!</definedName>
    <definedName name="INV_GL">#REF!</definedName>
    <definedName name="IT_CQ_0">#REF!</definedName>
    <definedName name="IT_CQ_1">#REF!</definedName>
    <definedName name="IT_CQ_2">#REF!</definedName>
    <definedName name="IT_CQ_3">#REF!</definedName>
    <definedName name="IT_CQ_4">#REF!</definedName>
    <definedName name="IT_Description">#REF!</definedName>
    <definedName name="IT_GL">#REF!</definedName>
    <definedName name="khgg">#REF!</definedName>
    <definedName name="LTD_CQ_0">#REF!</definedName>
    <definedName name="LTD_CQ_1">#REF!</definedName>
    <definedName name="LTD_CQ_2">#REF!</definedName>
    <definedName name="LTD_CQ_3">#REF!</definedName>
    <definedName name="LTD_CQ_4">#REF!</definedName>
    <definedName name="LTD_Description">#REF!</definedName>
    <definedName name="LTD_GL">#REF!</definedName>
    <definedName name="NI_CQ_0">#REF!</definedName>
    <definedName name="NI_CQ_1">#REF!</definedName>
    <definedName name="NI_CQ_2">#REF!</definedName>
    <definedName name="NI_CQ_3">#REF!</definedName>
    <definedName name="NI_CQ_4">#REF!</definedName>
    <definedName name="NI_Description">#REF!</definedName>
    <definedName name="NI_GL">#REF!</definedName>
    <definedName name="NOE_CQ_0">#REF!</definedName>
    <definedName name="NOE_CQ_1">#REF!</definedName>
    <definedName name="NOE_CQ_2">#REF!</definedName>
    <definedName name="NOE_CQ_3">#REF!</definedName>
    <definedName name="NOE_CQ_4">#REF!</definedName>
    <definedName name="NOE_Description">#REF!</definedName>
    <definedName name="NOE_GL">#REF!</definedName>
    <definedName name="NS_CQ_0">#REF!</definedName>
    <definedName name="NS_CQ_1">#REF!</definedName>
    <definedName name="NS_CQ_2">#REF!</definedName>
    <definedName name="NS_CQ_3">#REF!</definedName>
    <definedName name="NS_CQ_4">#REF!</definedName>
    <definedName name="NS_Description">#REF!</definedName>
    <definedName name="NS_GL">#REF!</definedName>
    <definedName name="OA_CQ_0">#REF!</definedName>
    <definedName name="OA_CQ_1">#REF!</definedName>
    <definedName name="OA_CQ_2">#REF!</definedName>
    <definedName name="OA_CQ_3">#REF!</definedName>
    <definedName name="OA_CQ_4">#REF!</definedName>
    <definedName name="OA_Description">#REF!</definedName>
    <definedName name="OA_GL">#REF!</definedName>
    <definedName name="OC_CQ_0">#REF!</definedName>
    <definedName name="OC_CQ_1">#REF!</definedName>
    <definedName name="OC_CQ_2">#REF!</definedName>
    <definedName name="OC_CQ_3">#REF!</definedName>
    <definedName name="OC_CQ_4">#REF!</definedName>
    <definedName name="OC_Description">#REF!</definedName>
    <definedName name="OC_GL">#REF!</definedName>
    <definedName name="OCA_CQ_0">#REF!</definedName>
    <definedName name="OCA_CQ_1">#REF!</definedName>
    <definedName name="OCA_CQ_2">#REF!</definedName>
    <definedName name="OCA_CQ_3">#REF!</definedName>
    <definedName name="OCA_CQ_4">#REF!</definedName>
    <definedName name="OCA_Description">#REF!</definedName>
    <definedName name="OCA_GL">#REF!</definedName>
    <definedName name="OCL_CQ_0">#REF!</definedName>
    <definedName name="OCL_CQ_1">#REF!</definedName>
    <definedName name="OCL_CQ_2">#REF!</definedName>
    <definedName name="OCL_CQ_3">#REF!</definedName>
    <definedName name="OCL_CQ_4">#REF!</definedName>
    <definedName name="OCL_Description">#REF!</definedName>
    <definedName name="OCL_GL">#REF!</definedName>
    <definedName name="ONCA_CQ_0">#REF!</definedName>
    <definedName name="ONCA_CQ_1">#REF!</definedName>
    <definedName name="ONCA_CQ_2">#REF!</definedName>
    <definedName name="ONCA_CQ_3">#REF!</definedName>
    <definedName name="ONCA_CQ_4" localSheetId="1">#REF!</definedName>
    <definedName name="ONCA_CQ_4">#REF!</definedName>
    <definedName name="ONCA_Description" localSheetId="1">#REF!</definedName>
    <definedName name="ONCA_Description">#REF!</definedName>
    <definedName name="ONCA_GL">#REF!</definedName>
    <definedName name="ONCL_CQ_0">#REF!</definedName>
    <definedName name="ONCL_CQ_1">#REF!</definedName>
    <definedName name="ONCL_CQ_2">#REF!</definedName>
    <definedName name="ONCL_CQ_3">#REF!</definedName>
    <definedName name="ONCL_CQ_4">#REF!</definedName>
    <definedName name="ONCL_Description">#REF!</definedName>
    <definedName name="ONCL_GL">#REF!</definedName>
    <definedName name="ONOE_CQ_0">#REF!</definedName>
    <definedName name="ONOE_CQ_1">#REF!</definedName>
    <definedName name="ONOE_CQ_2">#REF!</definedName>
    <definedName name="ONOE_CQ_3">#REF!</definedName>
    <definedName name="ONOE_CQ_4">#REF!</definedName>
    <definedName name="ONOE_Description">#REF!</definedName>
    <definedName name="ONOE_GL">#REF!</definedName>
    <definedName name="ONOI_CQ_0">#REF!</definedName>
    <definedName name="ONOI_CQ_1">#REF!</definedName>
    <definedName name="ONOI_CQ_2">#REF!</definedName>
    <definedName name="ONOI_CQ_3">#REF!</definedName>
    <definedName name="ONOI_CQ_4">#REF!</definedName>
    <definedName name="ONOI_Description">#REF!</definedName>
    <definedName name="ONOI_GL">#REF!</definedName>
    <definedName name="OOE_CQ_0">#REF!</definedName>
    <definedName name="OOE_CQ_1">#REF!</definedName>
    <definedName name="OOE_CQ_2">#REF!</definedName>
    <definedName name="OOE_CQ_3">#REF!</definedName>
    <definedName name="OOE_CQ_4">#REF!</definedName>
    <definedName name="OOE_Description">#REF!</definedName>
    <definedName name="OOE_GL">#REF!</definedName>
    <definedName name="poii">#REF!</definedName>
    <definedName name="PPE">#REF!</definedName>
    <definedName name="PPE_CQ_0">#REF!</definedName>
    <definedName name="PPE_CQ_1">#REF!</definedName>
    <definedName name="PPE_CQ_2">#REF!</definedName>
    <definedName name="PPE_CQ_3">#REF!</definedName>
    <definedName name="PPE_CQ_4">#REF!</definedName>
    <definedName name="PPE_Description">#REF!</definedName>
    <definedName name="PPE_GL">#REF!</definedName>
    <definedName name="_xlnm.Print_Area" localSheetId="1">'Balance Sheet FINAL'!$A$1:$D$62</definedName>
    <definedName name="_xlnm.Print_Area" localSheetId="3">'CashFlow'!$A$1:$D$38</definedName>
    <definedName name="_xlnm.Print_Area" localSheetId="0">'Income Statement FINAL'!$A$1:$D$72</definedName>
    <definedName name="_xlnm.Print_Area" localSheetId="2">'SCE'!$A$1:$J$29</definedName>
    <definedName name="_xlnm.Print_Titles" localSheetId="0">'Income Statement FINAL'!$1:$6</definedName>
    <definedName name="q" localSheetId="3">#REF!</definedName>
    <definedName name="q">#REF!</definedName>
    <definedName name="qewxvnn">#REF!</definedName>
    <definedName name="qweqewq">#REF!</definedName>
    <definedName name="RE_CQ_0" localSheetId="1">#REF!</definedName>
    <definedName name="RE_CQ_0">#REF!</definedName>
    <definedName name="RE_CQ_1">#REF!</definedName>
    <definedName name="RE_CQ_2">#REF!</definedName>
    <definedName name="RE_CQ_3">#REF!</definedName>
    <definedName name="RE_CQ_4">#REF!</definedName>
    <definedName name="RE_Description">#REF!</definedName>
    <definedName name="RE_GL">#REF!</definedName>
    <definedName name="rewwqqq">#REF!</definedName>
    <definedName name="specd" localSheetId="1">#REF!</definedName>
    <definedName name="specd" localSheetId="0">#REF!</definedName>
    <definedName name="specd">#REF!</definedName>
    <definedName name="STD_CQ_0">#REF!</definedName>
    <definedName name="STD_CQ_1">#REF!</definedName>
    <definedName name="STD_CQ_2">#REF!</definedName>
    <definedName name="STD_CQ_3">#REF!</definedName>
    <definedName name="STD_CQ_4">#REF!</definedName>
    <definedName name="STD_Description">#REF!</definedName>
    <definedName name="STD_GL">#REF!</definedName>
    <definedName name="swadaswdfa">#REF!</definedName>
    <definedName name="TA_CQ_0">#REF!</definedName>
    <definedName name="TA_CQ_1">#REF!</definedName>
    <definedName name="TA_CQ_2">#REF!</definedName>
    <definedName name="TA_CQ_3">#REF!</definedName>
    <definedName name="TA_CQ_4">#REF!</definedName>
    <definedName name="TA_Description">#REF!</definedName>
    <definedName name="TA_GL">#REF!</definedName>
    <definedName name="TCOL_CQ_0">#REF!</definedName>
    <definedName name="TCOL_CQ_1">#REF!</definedName>
    <definedName name="TCOL_CQ_2">#REF!</definedName>
    <definedName name="TCOL_CQ_3">#REF!</definedName>
    <definedName name="TCOL_CQ_4">#REF!</definedName>
    <definedName name="TCOL_Description">#REF!</definedName>
    <definedName name="TCOL_GL">#REF!</definedName>
    <definedName name="test">#REF!</definedName>
    <definedName name="TLA.003" hidden="1">#REF!</definedName>
    <definedName name="TLA.004" hidden="1">#REF!</definedName>
    <definedName name="TLA.008" hidden="1">#REF!</definedName>
    <definedName name="TLA.027" hidden="1">#REF!</definedName>
    <definedName name="TLA.035" hidden="1">#REF!</definedName>
    <definedName name="TLE_CQ_0">#REF!</definedName>
    <definedName name="TLE_CQ_1">#REF!</definedName>
    <definedName name="TLE_CQ_2">#REF!</definedName>
    <definedName name="TLE_CQ_3">#REF!</definedName>
    <definedName name="TLE_CQ_4">#REF!</definedName>
    <definedName name="TLE_Description">#REF!</definedName>
    <definedName name="TLE_GL">#REF!</definedName>
    <definedName name="TOE_CQ_0">#REF!</definedName>
    <definedName name="TOE_CQ_1">#REF!</definedName>
    <definedName name="TOE_CQ_2">#REF!</definedName>
    <definedName name="TOE_CQ_3">#REF!</definedName>
    <definedName name="TOE_CQ_4">#REF!</definedName>
    <definedName name="TOE_Description">#REF!</definedName>
    <definedName name="TOE_GL">#REF!</definedName>
    <definedName name="TOL_CQ_0">#REF!</definedName>
    <definedName name="TOL_CQ_1">#REF!</definedName>
    <definedName name="TOL_CQ_2">#REF!</definedName>
    <definedName name="TOL_CQ_3">#REF!</definedName>
    <definedName name="TOL_CQ_4">#REF!</definedName>
    <definedName name="TOL_Description">#REF!</definedName>
    <definedName name="TOL_GL">#REF!</definedName>
    <definedName name="tyryrty545">#REF!</definedName>
    <definedName name="werwtfgergte">#REF!</definedName>
    <definedName name="wqdwq">#REF!</definedName>
    <definedName name="wqdwqdwdqwqdwdq">#REF!</definedName>
    <definedName name="wqdwqdwq">#REF!</definedName>
    <definedName name="wwqwwwqw">#REF!</definedName>
    <definedName name="xx">#REF!</definedName>
    <definedName name="ytt">#REF!</definedName>
  </definedNames>
  <calcPr fullCalcOnLoad="1"/>
</workbook>
</file>

<file path=xl/sharedStrings.xml><?xml version="1.0" encoding="utf-8"?>
<sst xmlns="http://schemas.openxmlformats.org/spreadsheetml/2006/main" count="163" uniqueCount="135">
  <si>
    <t>Other income</t>
  </si>
  <si>
    <t>Operating expenses</t>
  </si>
  <si>
    <t>Taxation</t>
  </si>
  <si>
    <t>Property, plant and equipment</t>
  </si>
  <si>
    <t>Intangible assets</t>
  </si>
  <si>
    <t>Deferred taxation</t>
  </si>
  <si>
    <t>Inventories</t>
  </si>
  <si>
    <t>Treasury shares</t>
  </si>
  <si>
    <t>Interest-bearing debt</t>
  </si>
  <si>
    <t>Restated*</t>
  </si>
  <si>
    <t>Rm</t>
  </si>
  <si>
    <t>Continuing operations</t>
  </si>
  <si>
    <t>Total revenue</t>
  </si>
  <si>
    <t>Operating revenue</t>
  </si>
  <si>
    <t>Employee expenses</t>
  </si>
  <si>
    <t>Payments to other operators</t>
  </si>
  <si>
    <t>Selling, general and administrative expenses</t>
  </si>
  <si>
    <t>Service fees</t>
  </si>
  <si>
    <t>Operating leases</t>
  </si>
  <si>
    <t>Depreciation, amortisation, impairment and write-offs</t>
  </si>
  <si>
    <t>Investment income</t>
  </si>
  <si>
    <t>Finance charges and fair value movements</t>
  </si>
  <si>
    <t>Other comprehensive income</t>
  </si>
  <si>
    <t>Income tax relating to components of other comprehensive income</t>
  </si>
  <si>
    <t>Owners of Telkom</t>
  </si>
  <si>
    <t>Total operations</t>
  </si>
  <si>
    <t>Basic earnings per share (cents)</t>
  </si>
  <si>
    <t>Diluted earnings per share (cents)</t>
  </si>
  <si>
    <t>Dividend per share (cents)</t>
  </si>
  <si>
    <t>Discontinuing operations</t>
  </si>
  <si>
    <t>Assets</t>
  </si>
  <si>
    <t>Non-current assets</t>
  </si>
  <si>
    <t>Current assets</t>
  </si>
  <si>
    <t>Trade and other receivables</t>
  </si>
  <si>
    <t>Cash and cash equivalents</t>
  </si>
  <si>
    <t>Total assets</t>
  </si>
  <si>
    <t>Equity and liabilities</t>
  </si>
  <si>
    <t>Equity attributable to owners of the parent</t>
  </si>
  <si>
    <t>Share capital</t>
  </si>
  <si>
    <t>Non-distributable reserves</t>
  </si>
  <si>
    <t>Retained earnings</t>
  </si>
  <si>
    <t>Total equity</t>
  </si>
  <si>
    <t>Non-current liabilities</t>
  </si>
  <si>
    <t>Current liabilities</t>
  </si>
  <si>
    <t>Trade and other payables</t>
  </si>
  <si>
    <t>Shareholders for dividend</t>
  </si>
  <si>
    <t>Current portion of interest-bearing debt</t>
  </si>
  <si>
    <t>Current portion of deferred revenue</t>
  </si>
  <si>
    <t>Income tax payable</t>
  </si>
  <si>
    <t>Credit facilities utilised</t>
  </si>
  <si>
    <t>Total liabilities</t>
  </si>
  <si>
    <t>Total equity and liabilities</t>
  </si>
  <si>
    <t>Finance charges paid</t>
  </si>
  <si>
    <t>Dividend paid</t>
  </si>
  <si>
    <t>Balance at 1 April</t>
  </si>
  <si>
    <t>Attributable to owners of Telkom</t>
  </si>
  <si>
    <t>Non-controlling interests</t>
  </si>
  <si>
    <t>Other financial liabilities</t>
  </si>
  <si>
    <t>Other financial assets</t>
  </si>
  <si>
    <t>Finance lease receivables</t>
  </si>
  <si>
    <t>Deferred revenue</t>
  </si>
  <si>
    <t>Deferred expenses</t>
  </si>
  <si>
    <t>Current portion of employee related provisions</t>
  </si>
  <si>
    <t>Employee related provisions</t>
  </si>
  <si>
    <t>Current portion of finance lease receivables</t>
  </si>
  <si>
    <t>Non-employee related provisions</t>
  </si>
  <si>
    <t>Current portion of non-employee related provisions</t>
  </si>
  <si>
    <t>Loss from discontinued operations</t>
  </si>
  <si>
    <t>Balance at 31 March</t>
  </si>
  <si>
    <t>Cash flows from operating activities</t>
  </si>
  <si>
    <t>Cash receipts from customers</t>
  </si>
  <si>
    <t>Cash generated from operations</t>
  </si>
  <si>
    <t>Interest received</t>
  </si>
  <si>
    <t>Cash generated from operations before dividend paid</t>
  </si>
  <si>
    <t>Cash flows from investing activities</t>
  </si>
  <si>
    <t>Proceeds on disposal of property, plant and equipment and intangible assets</t>
  </si>
  <si>
    <t>Proceeds on disposal of investment</t>
  </si>
  <si>
    <t>Additions to property, plant and equipment and intangible assets</t>
  </si>
  <si>
    <t>Cash flows from financing activities</t>
  </si>
  <si>
    <t>Loans raised</t>
  </si>
  <si>
    <t>Loans repaid</t>
  </si>
  <si>
    <t>Condensed consolidated provisional statement of financial position</t>
  </si>
  <si>
    <t>Condensed consolidated provisional statement of changes in equity</t>
  </si>
  <si>
    <t>Condensed consolidated provisional statement of cash flows</t>
  </si>
  <si>
    <t>Acquisition of non-controlling interests</t>
  </si>
  <si>
    <t>Income tax receivable</t>
  </si>
  <si>
    <t>Items that may be reclassified subsequently to profit and loss</t>
  </si>
  <si>
    <t>Loans repaid by joint venture</t>
  </si>
  <si>
    <t>Dividend declared*</t>
  </si>
  <si>
    <t>Condensed consolidated provisional statement of profit or loss and other comprehensive income</t>
  </si>
  <si>
    <t>Cash paid to suppliers and employees</t>
  </si>
  <si>
    <t>Net (decrease)/increase in cash and cash equivalents</t>
  </si>
  <si>
    <t>for the year ended 31 March 2014</t>
  </si>
  <si>
    <t>at 31 March 2014</t>
  </si>
  <si>
    <t>Net operating revenue</t>
  </si>
  <si>
    <t>Defined benefit plan asset ceiling limitation</t>
  </si>
  <si>
    <t>Basic earnings/(loss) per share (cents)</t>
  </si>
  <si>
    <t>Diluted earnings/(loss) per share (cents)</t>
  </si>
  <si>
    <t>Total comprehensive income/(loss) attributable to:</t>
  </si>
  <si>
    <t>Profit/(loss) for the year</t>
  </si>
  <si>
    <t>Profit/(loss) attributable to:</t>
  </si>
  <si>
    <t>Other comprehensive income/(loss) for the year, net of taxation</t>
  </si>
  <si>
    <t>Total comprehensive income/(loss) for the year</t>
  </si>
  <si>
    <t>Operating profit/(loss)</t>
  </si>
  <si>
    <t>Profit/(loss) before taxation</t>
  </si>
  <si>
    <t>Profit/(loss) from continuing operations</t>
  </si>
  <si>
    <t>Other investments</t>
  </si>
  <si>
    <t>Share-based compensation reserve</t>
  </si>
  <si>
    <t>Current portion of other financial liabilities</t>
  </si>
  <si>
    <t>Net cash and cash equivalents at beginning of year*</t>
  </si>
  <si>
    <t>Net cash and cash equivalents at end of year*</t>
  </si>
  <si>
    <t>Cost of sales</t>
  </si>
  <si>
    <t>Items that will not be reclassified to profit and loss</t>
  </si>
  <si>
    <t>Restated balance at 1 April</t>
  </si>
  <si>
    <t>* Dividend declared to the non-controlling interests of the Trudon Group.</t>
  </si>
  <si>
    <t>Increase in share-compensation reserve</t>
  </si>
  <si>
    <t>Defined benefit plan actuarial gains/(losses)</t>
  </si>
  <si>
    <t>Other comprehensive income/(loss)</t>
  </si>
  <si>
    <t>Decrease in repurchase agreements</t>
  </si>
  <si>
    <t>Settlement of derivatives</t>
  </si>
  <si>
    <t>Exchange gains/(losses) on translating foreign operations</t>
  </si>
  <si>
    <t>Effect of foreign exchange rate gains/(losses) on cash and cash equivalents</t>
  </si>
  <si>
    <t>Recycling of foreign currency translation reserve</t>
  </si>
  <si>
    <t xml:space="preserve">Recycling of foreign currency translation reserve </t>
  </si>
  <si>
    <t>Taxation paid</t>
  </si>
  <si>
    <t>Finance lease repaid</t>
  </si>
  <si>
    <t>* Refer to note 7 for cash flow activities on discontinued operations of the iWayAfrica Group over which control was lost.</t>
  </si>
  <si>
    <t>Finance charges</t>
  </si>
  <si>
    <t>Foreign exchange and fair value movements</t>
  </si>
  <si>
    <t>*The amounts have been restated due to the adoption of IAS19R, amendment to IAS 16 as well as the change in the accounting policy related to the Cell Captive.</t>
  </si>
  <si>
    <t>*The amounts have been restated due to the adoption of IAS19R, amendment to IAS 16 as well as the change in the accounting policy related to the Cell Captive. Group amounts have also been restated due to the sale of the iWayAfrica Group. The layout of the statement of profit or loss and other comprehensive income has been changed to provide more relevant disclosures. Other income, employee expenses, selling, general and administrative expenses and service fees have been restated. Refer to notes 5.1, 5.2 and 5.3.</t>
  </si>
  <si>
    <t>Change in accounting policy (refer to note 2.1)</t>
  </si>
  <si>
    <t>Net defined benefit plan remeasurements</t>
  </si>
  <si>
    <t>Taxation refund**</t>
  </si>
  <si>
    <t>** Refer to note 16.</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</si>
</sst>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 #,##0.00_ ;_ * \-#,##0.00_ ;_ * &quot;-&quot;??_ ;_ @_ "/>
    <numFmt numFmtId="165" formatCode="#,##0,,\ ;\(#,##0\);&quot;- &quot;"/>
    <numFmt numFmtId="166" formatCode="#,##0\ ;\(#,##0\);&quot;- &quot;"/>
    <numFmt numFmtId="167" formatCode="_ * #,##0_ ;_ * \-#,##0_ ;_ * &quot;-&quot;??_ ;_ @_ "/>
    <numFmt numFmtId="168" formatCode="#,##0.0"/>
    <numFmt numFmtId="169" formatCode="#,##0;\(#,##0\);&quot;-&quot;"/>
    <numFmt numFmtId="170" formatCode="&quot;ERROR&quot;;&quot;ERROR&quot;;"/>
    <numFmt numFmtId="171" formatCode="&quot;&quot;0.00&quot; Cr&quot;"/>
    <numFmt numFmtId="172" formatCode="&quot;£&quot;#,##0;\-&quot;£&quot;#,##0"/>
    <numFmt numFmtId="173" formatCode="_([$€]* #,##0.00_);_([$€]* \(#,##0.00\);_([$€]* &quot;-&quot;??_);_(@_)"/>
    <numFmt numFmtId="174" formatCode="0.0,,_);[Red]\(0.0,,\)"/>
    <numFmt numFmtId="175" formatCode="#,##0.0;\(#,##0.0\);&quot;-&quot;"/>
    <numFmt numFmtId="176" formatCode="#,##0&quot;F&quot;;[Red]\-#,##0&quot;F&quot;"/>
    <numFmt numFmtId="177" formatCode="#,##0.00&quot;F&quot;;[Red]\-#,##0.00&quot;F&quot;"/>
    <numFmt numFmtId="178" formatCode="mmm"/>
    <numFmt numFmtId="179" formatCode="#,##0&quot;F&quot;;\-#,##0&quot;F&quot;"/>
    <numFmt numFmtId="180" formatCode="#,##0_ ;\-#,##0\ "/>
    <numFmt numFmtId="181" formatCode="#,##0.0_ ;\-#,##0.0\ "/>
  </numFmts>
  <fonts count="52">
    <font>
      <sz val="10"/>
      <name val="Arial"/>
      <family val="0"/>
    </font>
    <font>
      <sz val="11"/>
      <color indexed="8"/>
      <name val="Calibri"/>
      <family val="2"/>
    </font>
    <font>
      <sz val="12"/>
      <name val="Arial"/>
      <family val="2"/>
    </font>
    <font>
      <b/>
      <sz val="13"/>
      <name val="Arial"/>
      <family val="2"/>
    </font>
    <font>
      <sz val="8"/>
      <name val="Arial"/>
      <family val="2"/>
    </font>
    <font>
      <b/>
      <sz val="10"/>
      <name val="Arial"/>
      <family val="2"/>
    </font>
    <font>
      <sz val="11"/>
      <name val="Arial"/>
      <family val="2"/>
    </font>
    <font>
      <b/>
      <sz val="12"/>
      <name val="Arial"/>
      <family val="2"/>
    </font>
    <font>
      <b/>
      <sz val="11"/>
      <name val="Arial"/>
      <family val="2"/>
    </font>
    <font>
      <i/>
      <sz val="12"/>
      <name val="Arial"/>
      <family val="2"/>
    </font>
    <font>
      <b/>
      <sz val="14"/>
      <name val="Arial"/>
      <family val="2"/>
    </font>
    <font>
      <u val="single"/>
      <sz val="12"/>
      <name val="Arial"/>
      <family val="2"/>
    </font>
    <font>
      <sz val="8"/>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ahoma"/>
      <family val="2"/>
    </font>
    <font>
      <sz val="10"/>
      <name val="MS Sans Serif"/>
      <family val="2"/>
    </font>
    <font>
      <sz val="7"/>
      <name val="Small Fonts"/>
      <family val="2"/>
    </font>
    <font>
      <b/>
      <sz val="12"/>
      <name val="Tahoma"/>
      <family val="2"/>
    </font>
    <font>
      <sz val="12"/>
      <name val="Tahoma"/>
      <family val="2"/>
    </font>
    <font>
      <sz val="18"/>
      <color indexed="56"/>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indexed="26"/>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gray0625"/>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theme="0" tint="-0.1499900072813034"/>
        <bgColor indexed="64"/>
      </patternFill>
    </fill>
    <fill>
      <patternFill patternType="solid">
        <fgColor rgb="FFDDDDDD"/>
        <bgColor indexed="64"/>
      </patternFill>
    </fill>
  </fills>
  <borders count="37">
    <border>
      <left/>
      <right/>
      <top/>
      <bottom/>
      <diagonal/>
    </border>
    <border>
      <left style="thin"/>
      <right style="thin"/>
      <top style="medium"/>
      <bottom style="thin"/>
    </border>
    <border>
      <left style="thin"/>
      <right style="thin"/>
      <top style="thin"/>
      <bottom style="thin"/>
    </border>
    <border>
      <left style="hair"/>
      <right style="hair"/>
      <top style="hair"/>
      <bottom style="hair"/>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color indexed="63"/>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style="thin"/>
      <top/>
      <bottom style="thin"/>
    </border>
    <border>
      <left>
        <color indexed="63"/>
      </left>
      <right>
        <color indexed="63"/>
      </right>
      <top style="thin">
        <color theme="4"/>
      </top>
      <bottom style="double">
        <color theme="4"/>
      </bottom>
    </border>
    <border>
      <left/>
      <right/>
      <top style="thin">
        <color indexed="62"/>
      </top>
      <bottom style="double">
        <color indexed="62"/>
      </bottom>
    </border>
    <border>
      <left/>
      <right/>
      <top/>
      <bottom style="medium"/>
    </border>
    <border>
      <left/>
      <right/>
      <top style="medium"/>
      <bottom/>
    </border>
    <border>
      <left/>
      <right/>
      <top/>
      <bottom style="thin"/>
    </border>
    <border>
      <left/>
      <right style="thin"/>
      <top/>
      <bottom style="thin"/>
    </border>
    <border>
      <left style="thin"/>
      <right style="thin"/>
      <top/>
      <bottom/>
    </border>
    <border>
      <left/>
      <right style="thin"/>
      <top style="thin"/>
      <bottom/>
    </border>
    <border>
      <left/>
      <right/>
      <top style="thin"/>
      <bottom style="thin"/>
    </border>
    <border>
      <left style="thin"/>
      <right style="thin"/>
      <top style="thin"/>
      <bottom/>
    </border>
    <border>
      <left/>
      <right/>
      <top style="thin"/>
      <bottom style="medium"/>
    </border>
    <border>
      <left/>
      <right style="thin"/>
      <top/>
      <bottom/>
    </border>
    <border>
      <left style="thin"/>
      <right/>
      <top style="thin"/>
      <bottom/>
    </border>
    <border>
      <left/>
      <right/>
      <top style="thin"/>
      <bottom/>
    </border>
    <border>
      <left style="thin"/>
      <right/>
      <top/>
      <bottom style="thin"/>
    </border>
    <border>
      <left style="thin"/>
      <right/>
      <top/>
      <bottom/>
    </border>
  </borders>
  <cellStyleXfs count="11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0" borderId="0">
      <alignment vertical="top"/>
      <protection/>
    </xf>
    <xf numFmtId="0" fontId="0" fillId="0" borderId="1" applyBorder="0">
      <alignment/>
      <protection locked="0"/>
    </xf>
    <xf numFmtId="0" fontId="4" fillId="0" borderId="2">
      <alignment/>
      <protection locked="0"/>
    </xf>
    <xf numFmtId="0" fontId="35" fillId="2" borderId="0" applyNumberFormat="0" applyBorder="0" applyAlignment="0" applyProtection="0"/>
    <xf numFmtId="0" fontId="1" fillId="3" borderId="0" applyNumberFormat="0" applyBorder="0" applyAlignment="0" applyProtection="0"/>
    <xf numFmtId="0" fontId="35" fillId="4" borderId="0" applyNumberFormat="0" applyBorder="0" applyAlignment="0" applyProtection="0"/>
    <xf numFmtId="0" fontId="1" fillId="5" borderId="0" applyNumberFormat="0" applyBorder="0" applyAlignment="0" applyProtection="0"/>
    <xf numFmtId="0" fontId="35" fillId="6" borderId="0" applyNumberFormat="0" applyBorder="0" applyAlignment="0" applyProtection="0"/>
    <xf numFmtId="0" fontId="1" fillId="7" borderId="0" applyNumberFormat="0" applyBorder="0" applyAlignment="0" applyProtection="0"/>
    <xf numFmtId="0" fontId="35" fillId="8" borderId="0" applyNumberFormat="0" applyBorder="0" applyAlignment="0" applyProtection="0"/>
    <xf numFmtId="0" fontId="1" fillId="9" borderId="0" applyNumberFormat="0" applyBorder="0" applyAlignment="0" applyProtection="0"/>
    <xf numFmtId="0" fontId="35" fillId="10" borderId="0" applyNumberFormat="0" applyBorder="0" applyAlignment="0" applyProtection="0"/>
    <xf numFmtId="0" fontId="1" fillId="11" borderId="0" applyNumberFormat="0" applyBorder="0" applyAlignment="0" applyProtection="0"/>
    <xf numFmtId="0" fontId="35" fillId="12" borderId="0" applyNumberFormat="0" applyBorder="0" applyAlignment="0" applyProtection="0"/>
    <xf numFmtId="0" fontId="1" fillId="13" borderId="0" applyNumberFormat="0" applyBorder="0" applyAlignment="0" applyProtection="0"/>
    <xf numFmtId="0" fontId="35"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1" fillId="17" borderId="0" applyNumberFormat="0" applyBorder="0" applyAlignment="0" applyProtection="0"/>
    <xf numFmtId="0" fontId="35"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1" fillId="9" borderId="0" applyNumberFormat="0" applyBorder="0" applyAlignment="0" applyProtection="0"/>
    <xf numFmtId="0" fontId="35" fillId="21" borderId="0" applyNumberFormat="0" applyBorder="0" applyAlignment="0" applyProtection="0"/>
    <xf numFmtId="0" fontId="1" fillId="15" borderId="0" applyNumberFormat="0" applyBorder="0" applyAlignment="0" applyProtection="0"/>
    <xf numFmtId="0" fontId="35" fillId="22" borderId="0" applyNumberFormat="0" applyBorder="0" applyAlignment="0" applyProtection="0"/>
    <xf numFmtId="0" fontId="1" fillId="23" borderId="0" applyNumberFormat="0" applyBorder="0" applyAlignment="0" applyProtection="0"/>
    <xf numFmtId="0" fontId="36" fillId="24" borderId="0" applyNumberFormat="0" applyBorder="0" applyAlignment="0" applyProtection="0"/>
    <xf numFmtId="0" fontId="13" fillId="25" borderId="0" applyNumberFormat="0" applyBorder="0" applyAlignment="0" applyProtection="0"/>
    <xf numFmtId="0" fontId="36" fillId="26" borderId="0" applyNumberFormat="0" applyBorder="0" applyAlignment="0" applyProtection="0"/>
    <xf numFmtId="0" fontId="13" fillId="17" borderId="0" applyNumberFormat="0" applyBorder="0" applyAlignment="0" applyProtection="0"/>
    <xf numFmtId="0" fontId="36" fillId="27" borderId="0" applyNumberFormat="0" applyBorder="0" applyAlignment="0" applyProtection="0"/>
    <xf numFmtId="0" fontId="13" fillId="19" borderId="0" applyNumberFormat="0" applyBorder="0" applyAlignment="0" applyProtection="0"/>
    <xf numFmtId="0" fontId="36" fillId="28" borderId="0" applyNumberFormat="0" applyBorder="0" applyAlignment="0" applyProtection="0"/>
    <xf numFmtId="0" fontId="13" fillId="29" borderId="0" applyNumberFormat="0" applyBorder="0" applyAlignment="0" applyProtection="0"/>
    <xf numFmtId="0" fontId="36" fillId="30" borderId="0" applyNumberFormat="0" applyBorder="0" applyAlignment="0" applyProtection="0"/>
    <xf numFmtId="0" fontId="13" fillId="31" borderId="0" applyNumberFormat="0" applyBorder="0" applyAlignment="0" applyProtection="0"/>
    <xf numFmtId="0" fontId="36" fillId="32" borderId="0" applyNumberFormat="0" applyBorder="0" applyAlignment="0" applyProtection="0"/>
    <xf numFmtId="0" fontId="13" fillId="33" borderId="0" applyNumberFormat="0" applyBorder="0" applyAlignment="0" applyProtection="0"/>
    <xf numFmtId="0" fontId="36" fillId="34" borderId="0" applyNumberFormat="0" applyBorder="0" applyAlignment="0" applyProtection="0"/>
    <xf numFmtId="0" fontId="13" fillId="35" borderId="0" applyNumberFormat="0" applyBorder="0" applyAlignment="0" applyProtection="0"/>
    <xf numFmtId="0" fontId="36" fillId="36" borderId="0" applyNumberFormat="0" applyBorder="0" applyAlignment="0" applyProtection="0"/>
    <xf numFmtId="0" fontId="13" fillId="37" borderId="0" applyNumberFormat="0" applyBorder="0" applyAlignment="0" applyProtection="0"/>
    <xf numFmtId="0" fontId="36" fillId="38" borderId="0" applyNumberFormat="0" applyBorder="0" applyAlignment="0" applyProtection="0"/>
    <xf numFmtId="0" fontId="13" fillId="39" borderId="0" applyNumberFormat="0" applyBorder="0" applyAlignment="0" applyProtection="0"/>
    <xf numFmtId="0" fontId="36" fillId="40" borderId="0" applyNumberFormat="0" applyBorder="0" applyAlignment="0" applyProtection="0"/>
    <xf numFmtId="0" fontId="13" fillId="29" borderId="0" applyNumberFormat="0" applyBorder="0" applyAlignment="0" applyProtection="0"/>
    <xf numFmtId="0" fontId="36" fillId="41" borderId="0" applyNumberFormat="0" applyBorder="0" applyAlignment="0" applyProtection="0"/>
    <xf numFmtId="0" fontId="13" fillId="31" borderId="0" applyNumberFormat="0" applyBorder="0" applyAlignment="0" applyProtection="0"/>
    <xf numFmtId="0" fontId="36" fillId="42" borderId="0" applyNumberFormat="0" applyBorder="0" applyAlignment="0" applyProtection="0"/>
    <xf numFmtId="0" fontId="13" fillId="43" borderId="0" applyNumberFormat="0" applyBorder="0" applyAlignment="0" applyProtection="0"/>
    <xf numFmtId="0" fontId="37" fillId="44" borderId="0" applyNumberFormat="0" applyBorder="0" applyAlignment="0" applyProtection="0"/>
    <xf numFmtId="0" fontId="14" fillId="5" borderId="0" applyNumberFormat="0" applyBorder="0" applyAlignment="0" applyProtection="0"/>
    <xf numFmtId="0" fontId="0" fillId="45" borderId="3" applyNumberFormat="0" applyFont="0" applyAlignment="0" applyProtection="0"/>
    <xf numFmtId="0" fontId="0" fillId="7" borderId="3" applyNumberFormat="0" applyFont="0" applyAlignment="0" applyProtection="0"/>
    <xf numFmtId="0" fontId="0" fillId="11" borderId="3" applyNumberFormat="0" applyFont="0" applyAlignment="0" applyProtection="0"/>
    <xf numFmtId="0" fontId="38" fillId="46" borderId="4" applyNumberFormat="0" applyAlignment="0" applyProtection="0"/>
    <xf numFmtId="0" fontId="15" fillId="47" borderId="5" applyNumberFormat="0" applyAlignment="0" applyProtection="0"/>
    <xf numFmtId="0" fontId="4" fillId="0" borderId="2">
      <alignment horizontal="center"/>
      <protection locked="0"/>
    </xf>
    <xf numFmtId="0" fontId="39" fillId="48" borderId="6" applyNumberFormat="0" applyAlignment="0" applyProtection="0"/>
    <xf numFmtId="0" fontId="16" fillId="49" borderId="7" applyNumberFormat="0" applyAlignment="0" applyProtection="0"/>
    <xf numFmtId="170" fontId="0" fillId="50" borderId="0">
      <alignment/>
      <protection/>
    </xf>
    <xf numFmtId="164"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1"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1"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64"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64"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0"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0"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35" fillId="0" borderId="0" applyFont="0" applyFill="0" applyBorder="0" applyAlignment="0" applyProtection="0"/>
    <xf numFmtId="164" fontId="0"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0" fillId="0" borderId="0" applyFont="0" applyFill="0" applyBorder="0" applyAlignment="0" applyProtection="0"/>
    <xf numFmtId="164" fontId="35"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0"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0" fillId="0" borderId="0" applyFont="0" applyFill="0" applyBorder="0" applyAlignment="0" applyProtection="0"/>
    <xf numFmtId="164" fontId="35" fillId="0" borderId="0" applyFont="0" applyFill="0" applyBorder="0" applyAlignment="0" applyProtection="0"/>
    <xf numFmtId="164" fontId="0"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0"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0"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0"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71"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72"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0"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64" fontId="0" fillId="0" borderId="0" applyFont="0" applyFill="0" applyBorder="0" applyAlignment="0" applyProtection="0"/>
    <xf numFmtId="180"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0"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64"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1" fontId="0" fillId="0" borderId="0" applyFont="0" applyFill="0" applyBorder="0" applyAlignment="0" applyProtection="0"/>
    <xf numFmtId="164"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0"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0"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0"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3" fontId="0" fillId="0" borderId="0" applyFont="0" applyFill="0" applyBorder="0" applyAlignment="0" applyProtection="0"/>
    <xf numFmtId="0" fontId="40" fillId="0" borderId="0" applyNumberFormat="0" applyFill="0" applyBorder="0" applyAlignment="0" applyProtection="0"/>
    <xf numFmtId="0" fontId="17" fillId="0" borderId="0" applyNumberFormat="0" applyFill="0" applyBorder="0" applyAlignment="0" applyProtection="0"/>
    <xf numFmtId="0" fontId="4" fillId="0" borderId="2">
      <alignment/>
      <protection locked="0"/>
    </xf>
    <xf numFmtId="0" fontId="41" fillId="51" borderId="0" applyNumberFormat="0" applyBorder="0" applyAlignment="0" applyProtection="0"/>
    <xf numFmtId="0" fontId="18" fillId="7" borderId="0" applyNumberFormat="0" applyBorder="0" applyAlignment="0" applyProtection="0"/>
    <xf numFmtId="38" fontId="4" fillId="52" borderId="0" applyNumberFormat="0" applyBorder="0" applyAlignment="0" applyProtection="0"/>
    <xf numFmtId="0" fontId="42" fillId="0" borderId="8" applyNumberFormat="0" applyFill="0" applyAlignment="0" applyProtection="0"/>
    <xf numFmtId="0" fontId="19" fillId="0" borderId="9" applyNumberFormat="0" applyFill="0" applyAlignment="0" applyProtection="0"/>
    <xf numFmtId="0" fontId="43" fillId="0" borderId="10" applyNumberFormat="0" applyFill="0" applyAlignment="0" applyProtection="0"/>
    <xf numFmtId="0" fontId="20" fillId="0" borderId="11" applyNumberFormat="0" applyFill="0" applyAlignment="0" applyProtection="0"/>
    <xf numFmtId="0" fontId="44" fillId="0" borderId="12" applyNumberFormat="0" applyFill="0" applyAlignment="0" applyProtection="0"/>
    <xf numFmtId="0" fontId="21" fillId="0" borderId="13" applyNumberFormat="0" applyFill="0" applyAlignment="0" applyProtection="0"/>
    <xf numFmtId="0" fontId="44" fillId="0" borderId="0" applyNumberFormat="0" applyFill="0" applyBorder="0" applyAlignment="0" applyProtection="0"/>
    <xf numFmtId="0" fontId="21" fillId="0" borderId="0" applyNumberFormat="0" applyFill="0" applyBorder="0" applyAlignment="0" applyProtection="0"/>
    <xf numFmtId="0" fontId="45" fillId="53" borderId="4" applyNumberFormat="0" applyAlignment="0" applyProtection="0"/>
    <xf numFmtId="10" fontId="4" fillId="52" borderId="2" applyNumberFormat="0" applyBorder="0" applyAlignment="0" applyProtection="0"/>
    <xf numFmtId="0" fontId="22" fillId="13" borderId="5" applyNumberFormat="0" applyAlignment="0" applyProtection="0"/>
    <xf numFmtId="0" fontId="0" fillId="0" borderId="1" applyBorder="0">
      <alignment horizontal="center"/>
      <protection locked="0"/>
    </xf>
    <xf numFmtId="0" fontId="46" fillId="0" borderId="14" applyNumberFormat="0" applyFill="0" applyAlignment="0" applyProtection="0"/>
    <xf numFmtId="0" fontId="23" fillId="0" borderId="15" applyNumberFormat="0" applyFill="0" applyAlignment="0" applyProtection="0"/>
    <xf numFmtId="38" fontId="30" fillId="0" borderId="0" applyFont="0" applyFill="0" applyBorder="0" applyAlignment="0" applyProtection="0"/>
    <xf numFmtId="40" fontId="30" fillId="0" borderId="0" applyFont="0" applyFill="0" applyBorder="0" applyAlignment="0" applyProtection="0"/>
    <xf numFmtId="174" fontId="0" fillId="0" borderId="0">
      <alignment/>
      <protection/>
    </xf>
    <xf numFmtId="176" fontId="30" fillId="0" borderId="0" applyFont="0" applyFill="0" applyBorder="0" applyAlignment="0" applyProtection="0"/>
    <xf numFmtId="177" fontId="30" fillId="0" borderId="0" applyFont="0" applyFill="0" applyBorder="0" applyAlignment="0" applyProtection="0"/>
    <xf numFmtId="0" fontId="47" fillId="54" borderId="0" applyNumberFormat="0" applyBorder="0" applyAlignment="0" applyProtection="0"/>
    <xf numFmtId="0" fontId="24" fillId="55" borderId="0" applyNumberFormat="0" applyBorder="0" applyAlignment="0" applyProtection="0"/>
    <xf numFmtId="37" fontId="31" fillId="0" borderId="0">
      <alignment/>
      <protection/>
    </xf>
    <xf numFmtId="178" fontId="0"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0"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1" fillId="0" borderId="0">
      <alignment/>
      <protection/>
    </xf>
    <xf numFmtId="0" fontId="0" fillId="0" borderId="0">
      <alignment/>
      <protection/>
    </xf>
    <xf numFmtId="0" fontId="0"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0"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0"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0" fillId="0" borderId="0">
      <alignment/>
      <protection/>
    </xf>
    <xf numFmtId="0" fontId="0"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0"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0"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1" fillId="0" borderId="0">
      <alignment/>
      <protection/>
    </xf>
    <xf numFmtId="0" fontId="35" fillId="0" borderId="0">
      <alignment/>
      <protection/>
    </xf>
    <xf numFmtId="0" fontId="0"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0" fillId="0" borderId="0">
      <alignment/>
      <protection/>
    </xf>
    <xf numFmtId="0" fontId="0" fillId="0" borderId="0">
      <alignment/>
      <protection/>
    </xf>
    <xf numFmtId="0" fontId="35" fillId="0" borderId="0">
      <alignment/>
      <protection/>
    </xf>
    <xf numFmtId="0" fontId="0" fillId="0" borderId="0">
      <alignment/>
      <protection/>
    </xf>
    <xf numFmtId="0" fontId="0" fillId="56" borderId="16" applyNumberFormat="0" applyFont="0" applyAlignment="0" applyProtection="0"/>
    <xf numFmtId="0" fontId="0" fillId="45" borderId="17" applyNumberFormat="0" applyFont="0" applyAlignment="0" applyProtection="0"/>
    <xf numFmtId="0" fontId="48" fillId="46" borderId="18" applyNumberFormat="0" applyAlignment="0" applyProtection="0"/>
    <xf numFmtId="0" fontId="25" fillId="47" borderId="19" applyNumberFormat="0" applyAlignment="0" applyProtection="0"/>
    <xf numFmtId="9" fontId="0" fillId="0" borderId="0" applyFont="0" applyFill="0" applyBorder="0" applyAlignment="0" applyProtection="0"/>
    <xf numFmtId="10" fontId="0"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0"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179" fontId="12" fillId="1" borderId="2">
      <alignment/>
      <protection locked="0"/>
    </xf>
    <xf numFmtId="0" fontId="4" fillId="0" borderId="2" applyNumberFormat="0" applyFill="0" applyAlignment="0" applyProtection="0"/>
    <xf numFmtId="0" fontId="49" fillId="0" borderId="0" applyNumberFormat="0" applyFill="0" applyBorder="0" applyAlignment="0" applyProtection="0"/>
    <xf numFmtId="0" fontId="26" fillId="0" borderId="0" applyNumberFormat="0" applyFill="0" applyBorder="0" applyAlignment="0" applyProtection="0"/>
    <xf numFmtId="0" fontId="5" fillId="0" borderId="20">
      <alignment horizontal="center"/>
      <protection locked="0"/>
    </xf>
    <xf numFmtId="0" fontId="50" fillId="0" borderId="21" applyNumberFormat="0" applyFill="0" applyAlignment="0" applyProtection="0"/>
    <xf numFmtId="0" fontId="27" fillId="0" borderId="22" applyNumberFormat="0" applyFill="0" applyAlignment="0" applyProtection="0"/>
    <xf numFmtId="38" fontId="0" fillId="0" borderId="0">
      <alignment/>
      <protection/>
    </xf>
    <xf numFmtId="0" fontId="51" fillId="0" borderId="0" applyNumberFormat="0" applyFill="0" applyBorder="0" applyAlignment="0" applyProtection="0"/>
    <xf numFmtId="0" fontId="28" fillId="0" borderId="0" applyNumberFormat="0" applyFill="0" applyBorder="0" applyAlignment="0" applyProtection="0"/>
  </cellStyleXfs>
  <cellXfs count="240">
    <xf numFmtId="0" fontId="0" fillId="0" borderId="0" xfId="0" applyAlignment="1">
      <alignment/>
    </xf>
    <xf numFmtId="0" fontId="2" fillId="0" borderId="0" xfId="0" applyFont="1" applyAlignment="1">
      <alignment vertical="center"/>
    </xf>
    <xf numFmtId="0" fontId="2" fillId="0" borderId="0" xfId="0" applyFont="1" applyFill="1" applyAlignment="1">
      <alignment vertical="center"/>
    </xf>
    <xf numFmtId="3" fontId="2" fillId="0" borderId="0" xfId="0" applyNumberFormat="1" applyFont="1" applyAlignment="1">
      <alignment vertical="center"/>
    </xf>
    <xf numFmtId="3" fontId="2" fillId="0" borderId="0" xfId="0" applyNumberFormat="1" applyFont="1" applyBorder="1" applyAlignment="1">
      <alignment vertical="center"/>
    </xf>
    <xf numFmtId="3" fontId="7" fillId="0" borderId="0" xfId="0" applyNumberFormat="1" applyFont="1" applyAlignment="1">
      <alignment vertical="center"/>
    </xf>
    <xf numFmtId="3" fontId="2" fillId="0" borderId="0" xfId="0" applyNumberFormat="1" applyFont="1" applyFill="1" applyBorder="1" applyAlignment="1">
      <alignment vertical="center"/>
    </xf>
    <xf numFmtId="3" fontId="7" fillId="0" borderId="0" xfId="0" applyNumberFormat="1" applyFont="1" applyFill="1" applyBorder="1" applyAlignment="1">
      <alignment vertical="center"/>
    </xf>
    <xf numFmtId="3" fontId="7" fillId="0" borderId="0" xfId="0" applyNumberFormat="1" applyFont="1" applyBorder="1" applyAlignment="1">
      <alignment vertical="center"/>
    </xf>
    <xf numFmtId="0" fontId="7" fillId="0" borderId="0" xfId="0" applyFont="1" applyAlignment="1">
      <alignment vertical="center"/>
    </xf>
    <xf numFmtId="0" fontId="2" fillId="0" borderId="0" xfId="0" applyFont="1" applyBorder="1" applyAlignment="1">
      <alignment vertical="center"/>
    </xf>
    <xf numFmtId="0" fontId="2" fillId="0" borderId="23"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applyFont="1" applyFill="1" applyBorder="1" applyAlignment="1">
      <alignment vertical="center"/>
    </xf>
    <xf numFmtId="0" fontId="2" fillId="0" borderId="24" xfId="0" applyFont="1" applyFill="1" applyBorder="1" applyAlignment="1">
      <alignment horizontal="center" vertical="center"/>
    </xf>
    <xf numFmtId="0" fontId="2" fillId="0" borderId="24" xfId="0" applyFont="1" applyFill="1" applyBorder="1" applyAlignment="1">
      <alignment vertical="center"/>
    </xf>
    <xf numFmtId="166" fontId="6" fillId="0" borderId="0" xfId="0" applyNumberFormat="1" applyFont="1" applyFill="1" applyBorder="1" applyAlignment="1">
      <alignment vertical="center"/>
    </xf>
    <xf numFmtId="0" fontId="2" fillId="0" borderId="23" xfId="0" applyFont="1" applyBorder="1" applyAlignment="1">
      <alignment vertical="center"/>
    </xf>
    <xf numFmtId="0" fontId="0" fillId="0" borderId="0" xfId="0" applyFont="1" applyAlignment="1">
      <alignment vertical="center"/>
    </xf>
    <xf numFmtId="0" fontId="2" fillId="0" borderId="25" xfId="0" applyFont="1" applyFill="1" applyBorder="1" applyAlignment="1">
      <alignment vertical="center"/>
    </xf>
    <xf numFmtId="166" fontId="2" fillId="0" borderId="0" xfId="0" applyNumberFormat="1" applyFont="1" applyFill="1" applyBorder="1" applyAlignment="1">
      <alignment vertical="center"/>
    </xf>
    <xf numFmtId="166" fontId="2" fillId="0" borderId="24" xfId="0" applyNumberFormat="1" applyFont="1" applyFill="1" applyBorder="1" applyAlignment="1">
      <alignment horizontal="center" vertical="center"/>
    </xf>
    <xf numFmtId="0" fontId="7" fillId="0" borderId="0" xfId="0" applyFont="1" applyFill="1" applyBorder="1" applyAlignment="1">
      <alignment horizontal="left" vertical="center" wrapText="1"/>
    </xf>
    <xf numFmtId="166" fontId="2" fillId="0" borderId="0" xfId="0" applyNumberFormat="1" applyFont="1" applyBorder="1" applyAlignment="1">
      <alignment vertical="center"/>
    </xf>
    <xf numFmtId="166" fontId="2" fillId="0" borderId="26" xfId="0" applyNumberFormat="1" applyFont="1" applyBorder="1" applyAlignment="1">
      <alignment vertical="center"/>
    </xf>
    <xf numFmtId="0" fontId="0" fillId="0" borderId="0" xfId="0" applyAlignment="1">
      <alignment vertical="center"/>
    </xf>
    <xf numFmtId="0" fontId="2" fillId="0" borderId="24" xfId="0" applyFont="1" applyBorder="1" applyAlignment="1">
      <alignment vertical="center"/>
    </xf>
    <xf numFmtId="0" fontId="0" fillId="0" borderId="23"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10" fillId="0" borderId="0" xfId="0" applyFont="1" applyAlignment="1" applyProtection="1">
      <alignment vertical="center"/>
      <protection/>
    </xf>
    <xf numFmtId="0" fontId="2" fillId="0" borderId="23" xfId="0" applyFont="1" applyBorder="1" applyAlignment="1">
      <alignment vertical="top"/>
    </xf>
    <xf numFmtId="0" fontId="2" fillId="0" borderId="0" xfId="0" applyFont="1" applyBorder="1" applyAlignment="1">
      <alignment vertical="top"/>
    </xf>
    <xf numFmtId="0" fontId="29" fillId="0" borderId="24" xfId="0" applyFont="1" applyBorder="1" applyAlignment="1">
      <alignment horizontal="left"/>
    </xf>
    <xf numFmtId="0" fontId="0" fillId="0" borderId="23" xfId="0" applyBorder="1" applyAlignment="1">
      <alignment vertical="center"/>
    </xf>
    <xf numFmtId="3" fontId="2" fillId="0" borderId="0" xfId="0" applyNumberFormat="1" applyFont="1" applyFill="1" applyAlignment="1">
      <alignment vertical="center"/>
    </xf>
    <xf numFmtId="3" fontId="2" fillId="0" borderId="27" xfId="0" applyNumberFormat="1" applyFont="1" applyFill="1" applyBorder="1" applyAlignment="1">
      <alignment vertical="center"/>
    </xf>
    <xf numFmtId="3" fontId="2" fillId="0" borderId="25" xfId="0" applyNumberFormat="1" applyFont="1" applyFill="1" applyBorder="1" applyAlignment="1">
      <alignment vertical="center"/>
    </xf>
    <xf numFmtId="166" fontId="2" fillId="0" borderId="28" xfId="0" applyNumberFormat="1" applyFont="1" applyBorder="1" applyAlignment="1">
      <alignment vertical="center"/>
    </xf>
    <xf numFmtId="0" fontId="0" fillId="0" borderId="0" xfId="0" applyFill="1" applyAlignment="1">
      <alignment vertical="center"/>
    </xf>
    <xf numFmtId="0" fontId="6" fillId="0" borderId="0" xfId="0" applyFont="1" applyFill="1" applyBorder="1" applyAlignment="1">
      <alignment vertical="center"/>
    </xf>
    <xf numFmtId="0" fontId="0" fillId="0" borderId="0" xfId="977" applyFont="1" applyAlignment="1">
      <alignment vertical="center"/>
      <protection/>
    </xf>
    <xf numFmtId="0" fontId="0" fillId="0" borderId="0" xfId="977" applyBorder="1" applyAlignment="1">
      <alignment vertical="center"/>
      <protection/>
    </xf>
    <xf numFmtId="166" fontId="2" fillId="0" borderId="0" xfId="977" applyNumberFormat="1" applyFont="1" applyFill="1" applyBorder="1" applyAlignment="1">
      <alignment vertical="center"/>
      <protection/>
    </xf>
    <xf numFmtId="0" fontId="2" fillId="0" borderId="0" xfId="977" applyFont="1" applyAlignment="1">
      <alignment vertical="center"/>
      <protection/>
    </xf>
    <xf numFmtId="0" fontId="6" fillId="0" borderId="0" xfId="977" applyFont="1" applyFill="1" applyBorder="1" applyAlignment="1">
      <alignment vertical="center"/>
      <protection/>
    </xf>
    <xf numFmtId="0" fontId="2" fillId="0" borderId="25" xfId="977" applyFont="1" applyFill="1" applyBorder="1" applyAlignment="1">
      <alignment vertical="center"/>
      <protection/>
    </xf>
    <xf numFmtId="0" fontId="7" fillId="0" borderId="0" xfId="977" applyFont="1" applyAlignment="1">
      <alignment vertical="center"/>
      <protection/>
    </xf>
    <xf numFmtId="0" fontId="2" fillId="0" borderId="0" xfId="977" applyFont="1" applyBorder="1" applyAlignment="1">
      <alignment vertical="center"/>
      <protection/>
    </xf>
    <xf numFmtId="0" fontId="2" fillId="0" borderId="0" xfId="977" applyFont="1" applyFill="1" applyBorder="1" applyAlignment="1">
      <alignment vertical="center"/>
      <protection/>
    </xf>
    <xf numFmtId="0" fontId="6" fillId="0" borderId="0" xfId="977" applyFont="1" applyAlignment="1">
      <alignment vertical="center"/>
      <protection/>
    </xf>
    <xf numFmtId="0" fontId="2" fillId="0" borderId="24" xfId="977" applyFont="1" applyBorder="1" applyAlignment="1">
      <alignment vertical="center"/>
      <protection/>
    </xf>
    <xf numFmtId="0" fontId="10" fillId="0" borderId="0" xfId="977" applyFont="1" applyAlignment="1" applyProtection="1">
      <alignment vertical="center"/>
      <protection/>
    </xf>
    <xf numFmtId="0" fontId="0" fillId="0" borderId="0" xfId="977" applyAlignment="1">
      <alignment vertical="center"/>
      <protection/>
    </xf>
    <xf numFmtId="166" fontId="7" fillId="57" borderId="0" xfId="977" applyNumberFormat="1" applyFont="1" applyFill="1" applyBorder="1" applyAlignment="1">
      <alignment vertical="center"/>
      <protection/>
    </xf>
    <xf numFmtId="0" fontId="0" fillId="0" borderId="0" xfId="977" applyAlignment="1" applyProtection="1">
      <alignment vertical="center"/>
      <protection/>
    </xf>
    <xf numFmtId="0" fontId="2" fillId="0" borderId="0" xfId="977" applyFont="1" applyAlignment="1" applyProtection="1">
      <alignment vertical="center"/>
      <protection/>
    </xf>
    <xf numFmtId="0" fontId="2" fillId="0" borderId="0" xfId="977" applyFont="1" applyBorder="1" applyAlignment="1" applyProtection="1">
      <alignment vertical="center"/>
      <protection/>
    </xf>
    <xf numFmtId="0" fontId="6" fillId="0" borderId="0" xfId="977" applyFont="1" applyAlignment="1" applyProtection="1">
      <alignment vertical="center"/>
      <protection/>
    </xf>
    <xf numFmtId="0" fontId="7" fillId="0" borderId="0" xfId="977" applyFont="1" applyBorder="1" applyAlignment="1" applyProtection="1">
      <alignment vertical="center"/>
      <protection/>
    </xf>
    <xf numFmtId="0" fontId="0" fillId="0" borderId="23" xfId="977" applyFont="1" applyFill="1" applyBorder="1" applyAlignment="1" applyProtection="1">
      <alignment horizontal="right" vertical="center"/>
      <protection/>
    </xf>
    <xf numFmtId="0" fontId="2" fillId="0" borderId="23" xfId="977" applyFont="1" applyFill="1" applyBorder="1" applyAlignment="1" applyProtection="1">
      <alignment vertical="center"/>
      <protection/>
    </xf>
    <xf numFmtId="0" fontId="2" fillId="0" borderId="0" xfId="977" applyFont="1" applyFill="1" applyBorder="1" applyAlignment="1">
      <alignment horizontal="right" vertical="center"/>
      <protection/>
    </xf>
    <xf numFmtId="3" fontId="2" fillId="0" borderId="25" xfId="977" applyNumberFormat="1" applyFont="1" applyBorder="1" applyAlignment="1">
      <alignment vertical="center"/>
      <protection/>
    </xf>
    <xf numFmtId="3" fontId="2" fillId="0" borderId="0" xfId="977" applyNumberFormat="1" applyFont="1" applyAlignment="1" applyProtection="1">
      <alignment vertical="center"/>
      <protection/>
    </xf>
    <xf numFmtId="3" fontId="2" fillId="0" borderId="29" xfId="977" applyNumberFormat="1" applyFont="1" applyBorder="1" applyAlignment="1" applyProtection="1">
      <alignment vertical="center"/>
      <protection/>
    </xf>
    <xf numFmtId="0" fontId="7" fillId="0" borderId="0" xfId="977" applyFont="1" applyAlignment="1" applyProtection="1">
      <alignment vertical="center"/>
      <protection/>
    </xf>
    <xf numFmtId="0" fontId="2" fillId="0" borderId="0" xfId="977" applyFont="1" applyFill="1" applyBorder="1" applyAlignment="1" applyProtection="1">
      <alignment vertical="center"/>
      <protection/>
    </xf>
    <xf numFmtId="0" fontId="2" fillId="0" borderId="0" xfId="977" applyFont="1" applyFill="1" applyBorder="1" applyAlignment="1" applyProtection="1">
      <alignment horizontal="right" vertical="center"/>
      <protection/>
    </xf>
    <xf numFmtId="0" fontId="2" fillId="0" borderId="24" xfId="977" applyFont="1" applyBorder="1" applyAlignment="1" applyProtection="1">
      <alignment vertical="center"/>
      <protection/>
    </xf>
    <xf numFmtId="166" fontId="2" fillId="0" borderId="24" xfId="977" applyNumberFormat="1" applyFont="1" applyBorder="1" applyAlignment="1" applyProtection="1">
      <alignment horizontal="center" vertical="center"/>
      <protection/>
    </xf>
    <xf numFmtId="0" fontId="3" fillId="0" borderId="0" xfId="977" applyFont="1" applyAlignment="1" applyProtection="1">
      <alignment vertical="center"/>
      <protection/>
    </xf>
    <xf numFmtId="166" fontId="2" fillId="0" borderId="0" xfId="977" applyNumberFormat="1" applyFont="1" applyBorder="1" applyAlignment="1" applyProtection="1">
      <alignment vertical="center"/>
      <protection/>
    </xf>
    <xf numFmtId="3" fontId="2" fillId="0" borderId="0" xfId="977" applyNumberFormat="1" applyFont="1" applyBorder="1" applyAlignment="1" applyProtection="1">
      <alignment vertical="center"/>
      <protection/>
    </xf>
    <xf numFmtId="0" fontId="8" fillId="0" borderId="0" xfId="977" applyFont="1" applyAlignment="1" applyProtection="1">
      <alignment vertical="center"/>
      <protection/>
    </xf>
    <xf numFmtId="0" fontId="7" fillId="0" borderId="23" xfId="977" applyFont="1" applyBorder="1" applyAlignment="1" applyProtection="1">
      <alignment vertical="center"/>
      <protection/>
    </xf>
    <xf numFmtId="166" fontId="2" fillId="0" borderId="0" xfId="977" applyNumberFormat="1" applyFont="1" applyAlignment="1" applyProtection="1">
      <alignment vertical="center"/>
      <protection/>
    </xf>
    <xf numFmtId="0" fontId="6" fillId="0" borderId="0" xfId="977" applyFont="1" applyFill="1" applyAlignment="1">
      <alignment vertical="center"/>
      <protection/>
    </xf>
    <xf numFmtId="0" fontId="10" fillId="0" borderId="0" xfId="977" applyFont="1" applyBorder="1" applyAlignment="1">
      <alignment vertical="center"/>
      <protection/>
    </xf>
    <xf numFmtId="166" fontId="8" fillId="0" borderId="0" xfId="977" applyNumberFormat="1" applyFont="1" applyFill="1" applyBorder="1" applyAlignment="1">
      <alignment horizontal="center" vertical="center"/>
      <protection/>
    </xf>
    <xf numFmtId="166" fontId="8" fillId="0" borderId="0" xfId="977" applyNumberFormat="1" applyFont="1" applyFill="1" applyBorder="1" applyAlignment="1">
      <alignment vertical="center"/>
      <protection/>
    </xf>
    <xf numFmtId="166" fontId="8" fillId="0" borderId="23" xfId="977" applyNumberFormat="1" applyFont="1" applyFill="1" applyBorder="1" applyAlignment="1">
      <alignment vertical="center"/>
      <protection/>
    </xf>
    <xf numFmtId="166" fontId="6" fillId="0" borderId="0" xfId="977" applyNumberFormat="1" applyFont="1" applyFill="1" applyAlignment="1">
      <alignment vertical="center"/>
      <protection/>
    </xf>
    <xf numFmtId="0" fontId="10" fillId="0" borderId="0" xfId="0" applyFont="1" applyAlignment="1">
      <alignment vertical="center"/>
    </xf>
    <xf numFmtId="0" fontId="2" fillId="0" borderId="23" xfId="0" applyFont="1" applyFill="1" applyBorder="1" applyAlignment="1">
      <alignment horizontal="right" vertical="center"/>
    </xf>
    <xf numFmtId="3" fontId="2" fillId="0" borderId="0" xfId="0" applyNumberFormat="1" applyFont="1" applyBorder="1" applyAlignment="1">
      <alignment horizontal="left" vertical="center" indent="1"/>
    </xf>
    <xf numFmtId="0" fontId="7" fillId="0" borderId="0" xfId="0" applyFont="1" applyBorder="1" applyAlignment="1">
      <alignment vertical="center"/>
    </xf>
    <xf numFmtId="0" fontId="2" fillId="0" borderId="25" xfId="0" applyFont="1" applyBorder="1" applyAlignment="1">
      <alignment vertical="center"/>
    </xf>
    <xf numFmtId="3" fontId="7" fillId="0" borderId="25" xfId="0" applyNumberFormat="1" applyFont="1" applyBorder="1" applyAlignment="1">
      <alignment vertical="center"/>
    </xf>
    <xf numFmtId="0" fontId="5" fillId="0" borderId="0" xfId="0" applyFont="1" applyAlignment="1">
      <alignment vertical="center"/>
    </xf>
    <xf numFmtId="3" fontId="11" fillId="0" borderId="0" xfId="0" applyNumberFormat="1" applyFont="1" applyBorder="1" applyAlignment="1">
      <alignment vertical="center"/>
    </xf>
    <xf numFmtId="0" fontId="2" fillId="0" borderId="23" xfId="977" applyFont="1" applyFill="1" applyBorder="1" applyAlignment="1">
      <alignment horizontal="right" vertical="center"/>
      <protection/>
    </xf>
    <xf numFmtId="166" fontId="2" fillId="0" borderId="24" xfId="977" applyNumberFormat="1" applyFont="1" applyFill="1" applyBorder="1" applyAlignment="1" applyProtection="1">
      <alignment horizontal="center" vertical="center"/>
      <protection/>
    </xf>
    <xf numFmtId="166" fontId="2" fillId="0" borderId="0" xfId="977" applyNumberFormat="1" applyFont="1" applyFill="1" applyBorder="1" applyAlignment="1" applyProtection="1">
      <alignment vertical="center"/>
      <protection/>
    </xf>
    <xf numFmtId="168" fontId="7" fillId="0" borderId="0" xfId="0" applyNumberFormat="1" applyFont="1" applyFill="1" applyAlignment="1">
      <alignment vertical="center"/>
    </xf>
    <xf numFmtId="3" fontId="2" fillId="0" borderId="30" xfId="0" applyNumberFormat="1" applyFont="1" applyFill="1" applyBorder="1" applyAlignment="1">
      <alignment vertical="center"/>
    </xf>
    <xf numFmtId="3" fontId="2" fillId="0" borderId="20" xfId="0" applyNumberFormat="1" applyFont="1" applyFill="1" applyBorder="1" applyAlignment="1">
      <alignment vertical="center"/>
    </xf>
    <xf numFmtId="165" fontId="2" fillId="0" borderId="31" xfId="0" applyNumberFormat="1" applyFont="1" applyFill="1" applyBorder="1" applyAlignment="1">
      <alignment vertical="center"/>
    </xf>
    <xf numFmtId="165" fontId="2" fillId="0" borderId="0" xfId="98" applyNumberFormat="1" applyFont="1" applyFill="1" applyAlignment="1">
      <alignment vertical="center"/>
    </xf>
    <xf numFmtId="169" fontId="2" fillId="0" borderId="25" xfId="0" applyNumberFormat="1" applyFont="1" applyFill="1" applyBorder="1" applyAlignment="1">
      <alignment vertical="center"/>
    </xf>
    <xf numFmtId="169" fontId="2" fillId="0" borderId="31" xfId="0" applyNumberFormat="1" applyFont="1" applyFill="1" applyBorder="1" applyAlignment="1">
      <alignment vertical="center"/>
    </xf>
    <xf numFmtId="169" fontId="2" fillId="0" borderId="0" xfId="0" applyNumberFormat="1" applyFont="1" applyFill="1" applyBorder="1" applyAlignment="1">
      <alignment vertical="center"/>
    </xf>
    <xf numFmtId="175" fontId="2" fillId="0" borderId="0" xfId="0" applyNumberFormat="1" applyFont="1" applyFill="1" applyAlignment="1">
      <alignment vertical="center"/>
    </xf>
    <xf numFmtId="168" fontId="2" fillId="0" borderId="0" xfId="0" applyNumberFormat="1" applyFont="1" applyFill="1" applyAlignment="1">
      <alignment vertical="center"/>
    </xf>
    <xf numFmtId="3" fontId="2" fillId="58" borderId="0" xfId="0" applyNumberFormat="1" applyFont="1" applyFill="1" applyBorder="1" applyAlignment="1">
      <alignment vertical="center"/>
    </xf>
    <xf numFmtId="3" fontId="7" fillId="58" borderId="0" xfId="0" applyNumberFormat="1" applyFont="1" applyFill="1" applyBorder="1" applyAlignment="1">
      <alignment vertical="center"/>
    </xf>
    <xf numFmtId="0" fontId="7" fillId="58" borderId="0" xfId="0" applyFont="1" applyFill="1" applyBorder="1" applyAlignment="1">
      <alignment horizontal="right" vertical="center"/>
    </xf>
    <xf numFmtId="0" fontId="8" fillId="58" borderId="0" xfId="977" applyFont="1" applyFill="1" applyBorder="1" applyAlignment="1">
      <alignment horizontal="right" vertical="center"/>
      <protection/>
    </xf>
    <xf numFmtId="167" fontId="2" fillId="0" borderId="0" xfId="95" applyNumberFormat="1" applyFont="1" applyFill="1" applyBorder="1" applyAlignment="1" applyProtection="1">
      <alignment vertical="center"/>
      <protection/>
    </xf>
    <xf numFmtId="167" fontId="2" fillId="0" borderId="30" xfId="95" applyNumberFormat="1" applyFont="1" applyFill="1" applyBorder="1" applyAlignment="1" applyProtection="1">
      <alignment vertical="center"/>
      <protection/>
    </xf>
    <xf numFmtId="167" fontId="2" fillId="0" borderId="27" xfId="95" applyNumberFormat="1" applyFont="1" applyFill="1" applyBorder="1" applyAlignment="1" applyProtection="1">
      <alignment vertical="center"/>
      <protection/>
    </xf>
    <xf numFmtId="167" fontId="2" fillId="0" borderId="20" xfId="95" applyNumberFormat="1" applyFont="1" applyFill="1" applyBorder="1" applyAlignment="1" applyProtection="1">
      <alignment vertical="center"/>
      <protection/>
    </xf>
    <xf numFmtId="167" fontId="2" fillId="0" borderId="31" xfId="95" applyNumberFormat="1" applyFont="1" applyFill="1" applyBorder="1" applyAlignment="1" applyProtection="1">
      <alignment vertical="center"/>
      <protection/>
    </xf>
    <xf numFmtId="167" fontId="2" fillId="0" borderId="0" xfId="95" applyNumberFormat="1" applyFont="1" applyFill="1" applyAlignment="1" applyProtection="1">
      <alignment vertical="center"/>
      <protection/>
    </xf>
    <xf numFmtId="169" fontId="2" fillId="0" borderId="27" xfId="95" applyNumberFormat="1" applyFont="1" applyFill="1" applyBorder="1" applyAlignment="1" applyProtection="1">
      <alignment vertical="center"/>
      <protection/>
    </xf>
    <xf numFmtId="167" fontId="2" fillId="0" borderId="25" xfId="95" applyNumberFormat="1" applyFont="1" applyFill="1" applyBorder="1" applyAlignment="1" applyProtection="1">
      <alignment vertical="center"/>
      <protection/>
    </xf>
    <xf numFmtId="167" fontId="2" fillId="0" borderId="29" xfId="95" applyNumberFormat="1" applyFont="1" applyFill="1" applyBorder="1" applyAlignment="1" applyProtection="1">
      <alignment vertical="center"/>
      <protection/>
    </xf>
    <xf numFmtId="0" fontId="2" fillId="0" borderId="23" xfId="977" applyFont="1" applyBorder="1" applyAlignment="1" applyProtection="1">
      <alignment vertical="center"/>
      <protection/>
    </xf>
    <xf numFmtId="0" fontId="0" fillId="0" borderId="23" xfId="977" applyBorder="1" applyAlignment="1" applyProtection="1">
      <alignment vertical="center"/>
      <protection/>
    </xf>
    <xf numFmtId="0" fontId="7" fillId="58" borderId="0" xfId="977" applyFont="1" applyFill="1" applyBorder="1" applyAlignment="1" applyProtection="1">
      <alignment horizontal="right" vertical="center"/>
      <protection/>
    </xf>
    <xf numFmtId="0" fontId="5" fillId="58" borderId="23" xfId="977" applyFont="1" applyFill="1" applyBorder="1" applyAlignment="1" applyProtection="1">
      <alignment horizontal="right" vertical="center"/>
      <protection/>
    </xf>
    <xf numFmtId="166" fontId="7" fillId="58" borderId="24" xfId="977" applyNumberFormat="1" applyFont="1" applyFill="1" applyBorder="1" applyAlignment="1" applyProtection="1">
      <alignment horizontal="center" vertical="center"/>
      <protection/>
    </xf>
    <xf numFmtId="166" fontId="7" fillId="58" borderId="0" xfId="977" applyNumberFormat="1" applyFont="1" applyFill="1" applyBorder="1" applyAlignment="1" applyProtection="1">
      <alignment vertical="center"/>
      <protection/>
    </xf>
    <xf numFmtId="3" fontId="7" fillId="58" borderId="0" xfId="0" applyNumberFormat="1" applyFont="1" applyFill="1" applyBorder="1" applyAlignment="1" applyProtection="1">
      <alignment vertical="center"/>
      <protection/>
    </xf>
    <xf numFmtId="3" fontId="7" fillId="58" borderId="30" xfId="0" applyNumberFormat="1" applyFont="1" applyFill="1" applyBorder="1" applyAlignment="1" applyProtection="1">
      <alignment vertical="center"/>
      <protection/>
    </xf>
    <xf numFmtId="3" fontId="7" fillId="58" borderId="27" xfId="0" applyNumberFormat="1" applyFont="1" applyFill="1" applyBorder="1" applyAlignment="1" applyProtection="1">
      <alignment vertical="center"/>
      <protection/>
    </xf>
    <xf numFmtId="3" fontId="7" fillId="58" borderId="20" xfId="0" applyNumberFormat="1" applyFont="1" applyFill="1" applyBorder="1" applyAlignment="1" applyProtection="1">
      <alignment vertical="center"/>
      <protection/>
    </xf>
    <xf numFmtId="3" fontId="7" fillId="58" borderId="31" xfId="0" applyNumberFormat="1" applyFont="1" applyFill="1" applyBorder="1" applyAlignment="1" applyProtection="1">
      <alignment vertical="center"/>
      <protection/>
    </xf>
    <xf numFmtId="3" fontId="7" fillId="58" borderId="0" xfId="0" applyNumberFormat="1" applyFont="1" applyFill="1" applyAlignment="1" applyProtection="1">
      <alignment vertical="center"/>
      <protection/>
    </xf>
    <xf numFmtId="3" fontId="7" fillId="58" borderId="25" xfId="0" applyNumberFormat="1" applyFont="1" applyFill="1" applyBorder="1" applyAlignment="1" applyProtection="1">
      <alignment vertical="center"/>
      <protection/>
    </xf>
    <xf numFmtId="3" fontId="7" fillId="58" borderId="29" xfId="0" applyNumberFormat="1" applyFont="1" applyFill="1" applyBorder="1" applyAlignment="1" applyProtection="1">
      <alignment vertical="center"/>
      <protection/>
    </xf>
    <xf numFmtId="166" fontId="7" fillId="0" borderId="0" xfId="977" applyNumberFormat="1" applyFont="1" applyAlignment="1" applyProtection="1">
      <alignment vertical="center"/>
      <protection/>
    </xf>
    <xf numFmtId="0" fontId="2" fillId="58" borderId="0" xfId="0" applyFont="1" applyFill="1" applyBorder="1" applyAlignment="1">
      <alignment horizontal="center" vertical="center"/>
    </xf>
    <xf numFmtId="166" fontId="6" fillId="0" borderId="28" xfId="0" applyNumberFormat="1" applyFont="1" applyFill="1" applyBorder="1" applyAlignment="1">
      <alignment vertical="center"/>
    </xf>
    <xf numFmtId="166" fontId="6" fillId="0" borderId="26" xfId="0" applyNumberFormat="1" applyFont="1" applyFill="1" applyBorder="1" applyAlignment="1">
      <alignment vertical="center"/>
    </xf>
    <xf numFmtId="166" fontId="2" fillId="0" borderId="25" xfId="0" applyNumberFormat="1" applyFont="1" applyFill="1" applyBorder="1" applyAlignment="1">
      <alignment vertical="center"/>
    </xf>
    <xf numFmtId="166" fontId="2" fillId="0" borderId="32" xfId="0" applyNumberFormat="1" applyFont="1" applyFill="1" applyBorder="1" applyAlignment="1">
      <alignment vertical="center"/>
    </xf>
    <xf numFmtId="166" fontId="2" fillId="0" borderId="26" xfId="0" applyNumberFormat="1" applyFont="1" applyFill="1" applyBorder="1" applyAlignment="1">
      <alignment vertical="center"/>
    </xf>
    <xf numFmtId="0" fontId="2" fillId="0" borderId="0"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33" xfId="0" applyFont="1" applyFill="1" applyBorder="1" applyAlignment="1">
      <alignment horizontal="left" vertical="center" wrapText="1"/>
    </xf>
    <xf numFmtId="166" fontId="7" fillId="58" borderId="34" xfId="0" applyNumberFormat="1" applyFont="1" applyFill="1" applyBorder="1" applyAlignment="1">
      <alignment vertical="center"/>
    </xf>
    <xf numFmtId="166" fontId="2" fillId="0" borderId="33" xfId="0" applyNumberFormat="1" applyFont="1" applyFill="1" applyBorder="1" applyAlignment="1">
      <alignment vertical="center"/>
    </xf>
    <xf numFmtId="166" fontId="2" fillId="0" borderId="34" xfId="0" applyNumberFormat="1" applyFont="1" applyFill="1" applyBorder="1" applyAlignment="1">
      <alignment vertical="center"/>
    </xf>
    <xf numFmtId="0" fontId="33" fillId="0" borderId="35" xfId="0" applyFont="1" applyFill="1" applyBorder="1" applyAlignment="1">
      <alignment horizontal="left" vertical="center" wrapText="1"/>
    </xf>
    <xf numFmtId="166" fontId="7" fillId="58" borderId="25" xfId="0" applyNumberFormat="1" applyFont="1" applyFill="1" applyBorder="1" applyAlignment="1">
      <alignment vertical="center"/>
    </xf>
    <xf numFmtId="166" fontId="2" fillId="0" borderId="35" xfId="0" applyNumberFormat="1" applyFont="1" applyFill="1" applyBorder="1" applyAlignment="1">
      <alignment vertical="center"/>
    </xf>
    <xf numFmtId="166" fontId="7" fillId="58" borderId="0" xfId="0" applyNumberFormat="1" applyFont="1" applyFill="1" applyBorder="1" applyAlignment="1">
      <alignment vertical="center"/>
    </xf>
    <xf numFmtId="0" fontId="2" fillId="0" borderId="28" xfId="0" applyFont="1" applyBorder="1" applyAlignment="1">
      <alignment vertical="center"/>
    </xf>
    <xf numFmtId="0" fontId="2" fillId="0" borderId="36" xfId="0" applyFont="1" applyFill="1" applyBorder="1" applyAlignment="1">
      <alignment vertical="center"/>
    </xf>
    <xf numFmtId="0" fontId="33" fillId="0" borderId="36" xfId="0" applyFont="1" applyFill="1" applyBorder="1" applyAlignment="1">
      <alignment horizontal="left" vertical="center" wrapText="1"/>
    </xf>
    <xf numFmtId="0" fontId="2" fillId="0" borderId="32" xfId="0" applyFont="1" applyBorder="1" applyAlignment="1">
      <alignment vertical="center"/>
    </xf>
    <xf numFmtId="0" fontId="33" fillId="0" borderId="0" xfId="0" applyFont="1" applyFill="1" applyBorder="1" applyAlignment="1">
      <alignment horizontal="left" vertical="center"/>
    </xf>
    <xf numFmtId="0" fontId="33" fillId="0" borderId="36" xfId="0" applyFont="1" applyFill="1" applyBorder="1" applyAlignment="1">
      <alignment horizontal="left" vertical="center"/>
    </xf>
    <xf numFmtId="166" fontId="7" fillId="58" borderId="30" xfId="0" applyNumberFormat="1" applyFont="1" applyFill="1" applyBorder="1" applyAlignment="1">
      <alignment vertical="center"/>
    </xf>
    <xf numFmtId="166" fontId="2" fillId="0" borderId="30" xfId="0" applyNumberFormat="1" applyFont="1" applyFill="1" applyBorder="1" applyAlignment="1">
      <alignment vertical="center"/>
    </xf>
    <xf numFmtId="166" fontId="7" fillId="58" borderId="27" xfId="0" applyNumberFormat="1" applyFont="1" applyFill="1" applyBorder="1" applyAlignment="1">
      <alignment vertical="center"/>
    </xf>
    <xf numFmtId="166" fontId="2" fillId="0" borderId="27" xfId="0" applyNumberFormat="1" applyFont="1" applyFill="1" applyBorder="1" applyAlignment="1">
      <alignment vertical="center"/>
    </xf>
    <xf numFmtId="166" fontId="7" fillId="58" borderId="20" xfId="0" applyNumberFormat="1" applyFont="1" applyFill="1" applyBorder="1" applyAlignment="1">
      <alignment vertical="center"/>
    </xf>
    <xf numFmtId="166" fontId="2" fillId="0" borderId="20" xfId="0" applyNumberFormat="1" applyFont="1" applyFill="1" applyBorder="1" applyAlignment="1">
      <alignment vertical="center"/>
    </xf>
    <xf numFmtId="0" fontId="2" fillId="0" borderId="26" xfId="0" applyFont="1" applyBorder="1" applyAlignment="1">
      <alignment vertical="center"/>
    </xf>
    <xf numFmtId="0" fontId="2" fillId="0" borderId="35" xfId="0" applyFont="1" applyFill="1" applyBorder="1" applyAlignment="1">
      <alignment vertical="center"/>
    </xf>
    <xf numFmtId="0" fontId="2" fillId="0" borderId="0" xfId="0" applyFont="1" applyFill="1" applyBorder="1" applyAlignment="1">
      <alignment horizontal="left" vertical="center"/>
    </xf>
    <xf numFmtId="166" fontId="2" fillId="0" borderId="25" xfId="977" applyNumberFormat="1" applyFont="1" applyFill="1" applyBorder="1" applyAlignment="1">
      <alignment vertical="center"/>
      <protection/>
    </xf>
    <xf numFmtId="0" fontId="7" fillId="58" borderId="23" xfId="0" applyFont="1" applyFill="1" applyBorder="1" applyAlignment="1">
      <alignment horizontal="right" vertical="center"/>
    </xf>
    <xf numFmtId="166" fontId="7" fillId="58" borderId="24" xfId="0" applyNumberFormat="1" applyFont="1" applyFill="1" applyBorder="1" applyAlignment="1">
      <alignment horizontal="center" vertical="center"/>
    </xf>
    <xf numFmtId="3" fontId="7" fillId="58" borderId="25" xfId="0" applyNumberFormat="1" applyFont="1" applyFill="1" applyBorder="1" applyAlignment="1">
      <alignment vertical="center"/>
    </xf>
    <xf numFmtId="3" fontId="7" fillId="58" borderId="0" xfId="0" applyNumberFormat="1" applyFont="1" applyFill="1" applyAlignment="1">
      <alignment vertical="center"/>
    </xf>
    <xf numFmtId="3" fontId="7" fillId="58" borderId="30" xfId="0" applyNumberFormat="1" applyFont="1" applyFill="1" applyBorder="1" applyAlignment="1">
      <alignment vertical="center"/>
    </xf>
    <xf numFmtId="3" fontId="7" fillId="58" borderId="27" xfId="0" applyNumberFormat="1" applyFont="1" applyFill="1" applyBorder="1" applyAlignment="1">
      <alignment vertical="center"/>
    </xf>
    <xf numFmtId="3" fontId="7" fillId="58" borderId="20" xfId="0" applyNumberFormat="1" applyFont="1" applyFill="1" applyBorder="1" applyAlignment="1">
      <alignment vertical="center"/>
    </xf>
    <xf numFmtId="165" fontId="7" fillId="58" borderId="0" xfId="0" applyNumberFormat="1" applyFont="1" applyFill="1" applyBorder="1" applyAlignment="1">
      <alignment vertical="center"/>
    </xf>
    <xf numFmtId="168" fontId="7" fillId="58" borderId="0" xfId="0" applyNumberFormat="1" applyFont="1" applyFill="1" applyBorder="1" applyAlignment="1">
      <alignment vertical="center"/>
    </xf>
    <xf numFmtId="169" fontId="7" fillId="57" borderId="23" xfId="0" applyNumberFormat="1" applyFont="1" applyFill="1" applyBorder="1" applyAlignment="1">
      <alignment vertical="center"/>
    </xf>
    <xf numFmtId="167" fontId="7" fillId="57" borderId="27" xfId="95" applyNumberFormat="1" applyFont="1" applyFill="1" applyBorder="1" applyAlignment="1" applyProtection="1">
      <alignment vertical="center"/>
      <protection/>
    </xf>
    <xf numFmtId="0" fontId="2" fillId="0" borderId="25" xfId="977" applyFont="1" applyBorder="1" applyAlignment="1">
      <alignment vertical="center"/>
      <protection/>
    </xf>
    <xf numFmtId="165" fontId="7" fillId="57" borderId="20" xfId="0" applyNumberFormat="1" applyFont="1" applyFill="1" applyBorder="1" applyAlignment="1">
      <alignment vertical="center"/>
    </xf>
    <xf numFmtId="167" fontId="7" fillId="57" borderId="30" xfId="95" applyNumberFormat="1" applyFont="1" applyFill="1" applyBorder="1" applyAlignment="1" applyProtection="1">
      <alignment vertical="center"/>
      <protection/>
    </xf>
    <xf numFmtId="169" fontId="7" fillId="57" borderId="27" xfId="95" applyNumberFormat="1" applyFont="1" applyFill="1" applyBorder="1" applyAlignment="1" applyProtection="1">
      <alignment vertical="center"/>
      <protection/>
    </xf>
    <xf numFmtId="0" fontId="9" fillId="0" borderId="0" xfId="0" applyFont="1" applyFill="1" applyBorder="1" applyAlignment="1">
      <alignment horizontal="left" vertical="center"/>
    </xf>
    <xf numFmtId="0" fontId="6" fillId="0" borderId="25" xfId="977" applyFont="1" applyFill="1" applyBorder="1" applyAlignment="1">
      <alignment vertical="center"/>
      <protection/>
    </xf>
    <xf numFmtId="0" fontId="7" fillId="57" borderId="0" xfId="977" applyFont="1" applyFill="1" applyBorder="1" applyAlignment="1">
      <alignment horizontal="right" vertical="center"/>
      <protection/>
    </xf>
    <xf numFmtId="0" fontId="7" fillId="57" borderId="23" xfId="977" applyFont="1" applyFill="1" applyBorder="1" applyAlignment="1">
      <alignment horizontal="right" vertical="center"/>
      <protection/>
    </xf>
    <xf numFmtId="166" fontId="8" fillId="57" borderId="0" xfId="977" applyNumberFormat="1" applyFont="1" applyFill="1" applyBorder="1" applyAlignment="1">
      <alignment horizontal="center" vertical="center"/>
      <protection/>
    </xf>
    <xf numFmtId="166" fontId="7" fillId="57" borderId="30" xfId="977" applyNumberFormat="1" applyFont="1" applyFill="1" applyBorder="1" applyAlignment="1">
      <alignment vertical="center"/>
      <protection/>
    </xf>
    <xf numFmtId="166" fontId="2" fillId="0" borderId="30" xfId="977" applyNumberFormat="1" applyFont="1" applyFill="1" applyBorder="1" applyAlignment="1">
      <alignment vertical="center"/>
      <protection/>
    </xf>
    <xf numFmtId="166" fontId="7" fillId="57" borderId="20" xfId="977" applyNumberFormat="1" applyFont="1" applyFill="1" applyBorder="1" applyAlignment="1">
      <alignment vertical="center"/>
      <protection/>
    </xf>
    <xf numFmtId="166" fontId="2" fillId="0" borderId="20" xfId="977" applyNumberFormat="1" applyFont="1" applyFill="1" applyBorder="1" applyAlignment="1">
      <alignment vertical="center"/>
      <protection/>
    </xf>
    <xf numFmtId="166" fontId="2" fillId="0" borderId="27" xfId="977" applyNumberFormat="1" applyFont="1" applyFill="1" applyBorder="1" applyAlignment="1">
      <alignment vertical="center"/>
      <protection/>
    </xf>
    <xf numFmtId="166" fontId="7" fillId="57" borderId="27" xfId="977" applyNumberFormat="1" applyFont="1" applyFill="1" applyBorder="1" applyAlignment="1">
      <alignment vertical="center"/>
      <protection/>
    </xf>
    <xf numFmtId="0" fontId="2" fillId="0" borderId="0" xfId="977" applyFont="1" applyAlignment="1">
      <alignment vertical="center" wrapText="1"/>
      <protection/>
    </xf>
    <xf numFmtId="166" fontId="2" fillId="0" borderId="34" xfId="977" applyNumberFormat="1" applyFont="1" applyFill="1" applyBorder="1" applyAlignment="1">
      <alignment vertical="center"/>
      <protection/>
    </xf>
    <xf numFmtId="0" fontId="2" fillId="0" borderId="0" xfId="977" applyFont="1" applyAlignment="1" quotePrefix="1">
      <alignment horizontal="left" vertical="center"/>
      <protection/>
    </xf>
    <xf numFmtId="166" fontId="7" fillId="57" borderId="25" xfId="977" applyNumberFormat="1" applyFont="1" applyFill="1" applyBorder="1" applyAlignment="1">
      <alignment vertical="center"/>
      <protection/>
    </xf>
    <xf numFmtId="166" fontId="7" fillId="57" borderId="31" xfId="977" applyNumberFormat="1" applyFont="1" applyFill="1" applyBorder="1" applyAlignment="1">
      <alignment vertical="center"/>
      <protection/>
    </xf>
    <xf numFmtId="166" fontId="2" fillId="0" borderId="31" xfId="977" applyNumberFormat="1" applyFont="1" applyFill="1" applyBorder="1" applyAlignment="1">
      <alignment vertical="center"/>
      <protection/>
    </xf>
    <xf numFmtId="0" fontId="0" fillId="0" borderId="0" xfId="977" applyFont="1" applyBorder="1" applyAlignment="1">
      <alignment vertical="center"/>
      <protection/>
    </xf>
    <xf numFmtId="0" fontId="7" fillId="0" borderId="0" xfId="977" applyFont="1" applyBorder="1" applyAlignment="1" quotePrefix="1">
      <alignment horizontal="left" vertical="center" wrapText="1"/>
      <protection/>
    </xf>
    <xf numFmtId="167" fontId="7" fillId="57" borderId="20" xfId="95" applyNumberFormat="1" applyFont="1" applyFill="1" applyBorder="1" applyAlignment="1" applyProtection="1">
      <alignment vertical="center"/>
      <protection/>
    </xf>
    <xf numFmtId="165" fontId="7" fillId="58" borderId="25" xfId="95" applyNumberFormat="1" applyFont="1" applyFill="1" applyBorder="1" applyAlignment="1">
      <alignment horizontal="right" vertical="center"/>
    </xf>
    <xf numFmtId="175" fontId="7" fillId="57" borderId="0" xfId="0" applyNumberFormat="1" applyFont="1" applyFill="1" applyAlignment="1">
      <alignment vertical="center"/>
    </xf>
    <xf numFmtId="0" fontId="0" fillId="0" borderId="0" xfId="0" applyAlignment="1">
      <alignment vertical="center"/>
    </xf>
    <xf numFmtId="165" fontId="2" fillId="0" borderId="0" xfId="0" applyNumberFormat="1" applyFont="1" applyFill="1" applyBorder="1" applyAlignment="1">
      <alignment vertical="center"/>
    </xf>
    <xf numFmtId="169" fontId="2" fillId="0" borderId="23" xfId="0" applyNumberFormat="1" applyFont="1" applyFill="1" applyBorder="1" applyAlignment="1">
      <alignment vertical="center"/>
    </xf>
    <xf numFmtId="169" fontId="2" fillId="0" borderId="29" xfId="0" applyNumberFormat="1" applyFont="1" applyFill="1" applyBorder="1" applyAlignment="1">
      <alignment vertical="center"/>
    </xf>
    <xf numFmtId="3" fontId="9" fillId="0" borderId="0" xfId="0" applyNumberFormat="1" applyFont="1" applyFill="1" applyBorder="1" applyAlignment="1">
      <alignment vertical="center" wrapText="1"/>
    </xf>
    <xf numFmtId="0" fontId="0" fillId="0" borderId="0" xfId="0" applyFont="1" applyFill="1" applyBorder="1" applyAlignment="1" applyProtection="1">
      <alignment horizontal="center" vertical="center"/>
      <protection/>
    </xf>
    <xf numFmtId="0" fontId="7" fillId="0" borderId="0" xfId="0" applyFont="1" applyFill="1" applyBorder="1" applyAlignment="1" quotePrefix="1">
      <alignment horizontal="left" vertical="center"/>
    </xf>
    <xf numFmtId="0" fontId="32" fillId="0" borderId="0" xfId="0" applyFont="1" applyFill="1" applyBorder="1" applyAlignment="1" quotePrefix="1">
      <alignment horizontal="left" vertical="center"/>
    </xf>
    <xf numFmtId="0" fontId="2" fillId="0" borderId="25" xfId="0" applyFont="1" applyBorder="1" applyAlignment="1">
      <alignment vertical="top"/>
    </xf>
    <xf numFmtId="0" fontId="0" fillId="0" borderId="25" xfId="0" applyFont="1" applyFill="1" applyBorder="1" applyAlignment="1" applyProtection="1">
      <alignment horizontal="center" vertical="center"/>
      <protection/>
    </xf>
    <xf numFmtId="0" fontId="2" fillId="0" borderId="25" xfId="0" applyFont="1" applyFill="1" applyBorder="1" applyAlignment="1">
      <alignment horizontal="left" vertical="center" wrapText="1"/>
    </xf>
    <xf numFmtId="3" fontId="9" fillId="0" borderId="0" xfId="0" applyNumberFormat="1" applyFont="1" applyFill="1" applyBorder="1" applyAlignment="1">
      <alignment vertical="center"/>
    </xf>
    <xf numFmtId="165" fontId="2" fillId="0" borderId="20" xfId="0" applyNumberFormat="1" applyFont="1" applyFill="1" applyBorder="1" applyAlignment="1">
      <alignment vertical="center"/>
    </xf>
    <xf numFmtId="0" fontId="7" fillId="58" borderId="0" xfId="0" applyFont="1" applyFill="1" applyBorder="1" applyAlignment="1" quotePrefix="1">
      <alignment vertical="center"/>
    </xf>
    <xf numFmtId="0" fontId="0" fillId="58" borderId="23" xfId="0" applyFont="1" applyFill="1" applyBorder="1" applyAlignment="1">
      <alignment horizontal="right" vertical="center"/>
    </xf>
    <xf numFmtId="0" fontId="2" fillId="0" borderId="0" xfId="0" applyFont="1" applyFill="1" applyBorder="1" applyAlignment="1" quotePrefix="1">
      <alignment vertical="center"/>
    </xf>
    <xf numFmtId="0" fontId="0" fillId="0" borderId="23" xfId="0" applyFont="1" applyFill="1" applyBorder="1" applyAlignment="1">
      <alignment horizontal="right" vertical="center"/>
    </xf>
    <xf numFmtId="0" fontId="7" fillId="0" borderId="25" xfId="977" applyFont="1" applyBorder="1" applyAlignment="1" quotePrefix="1">
      <alignment horizontal="left" vertical="center"/>
      <protection/>
    </xf>
    <xf numFmtId="0" fontId="33" fillId="0" borderId="25" xfId="0" applyFont="1" applyFill="1" applyBorder="1" applyAlignment="1">
      <alignment horizontal="left" vertical="center"/>
    </xf>
    <xf numFmtId="0" fontId="0" fillId="0" borderId="23" xfId="0" applyFont="1" applyBorder="1" applyAlignment="1">
      <alignment vertical="center"/>
    </xf>
    <xf numFmtId="0" fontId="0" fillId="0" borderId="23" xfId="0" applyBorder="1" applyAlignment="1">
      <alignment vertical="center"/>
    </xf>
    <xf numFmtId="0" fontId="0" fillId="0" borderId="23" xfId="0" applyFill="1" applyBorder="1" applyAlignment="1">
      <alignment vertical="center"/>
    </xf>
    <xf numFmtId="0" fontId="6" fillId="0" borderId="36" xfId="0" applyFont="1" applyFill="1" applyBorder="1" applyAlignment="1">
      <alignment horizontal="left" vertical="center"/>
    </xf>
    <xf numFmtId="0" fontId="0" fillId="0" borderId="0" xfId="0" applyFont="1" applyBorder="1" applyAlignment="1">
      <alignment vertical="center"/>
    </xf>
    <xf numFmtId="166" fontId="0" fillId="0" borderId="0" xfId="0" applyNumberFormat="1" applyBorder="1" applyAlignment="1">
      <alignment vertical="center"/>
    </xf>
    <xf numFmtId="0" fontId="0" fillId="0" borderId="0" xfId="0" applyBorder="1" applyAlignment="1">
      <alignment vertical="center"/>
    </xf>
    <xf numFmtId="0" fontId="0" fillId="0" borderId="0" xfId="0" applyFill="1" applyBorder="1" applyAlignment="1">
      <alignment vertical="center"/>
    </xf>
    <xf numFmtId="3" fontId="7" fillId="57" borderId="25" xfId="0" applyNumberFormat="1" applyFont="1" applyFill="1" applyBorder="1" applyAlignment="1">
      <alignment vertical="center"/>
    </xf>
    <xf numFmtId="0" fontId="2" fillId="0" borderId="23" xfId="0" applyFont="1" applyBorder="1" applyAlignment="1">
      <alignment vertical="center"/>
    </xf>
    <xf numFmtId="0" fontId="0" fillId="0" borderId="0" xfId="0" applyAlignment="1">
      <alignment vertical="center"/>
    </xf>
    <xf numFmtId="3" fontId="2" fillId="0" borderId="0" xfId="946" applyNumberFormat="1" applyFont="1" applyAlignment="1">
      <alignment vertical="center"/>
      <protection/>
    </xf>
    <xf numFmtId="166" fontId="2" fillId="0" borderId="0" xfId="946" applyNumberFormat="1" applyFont="1" applyFill="1" applyBorder="1" applyAlignment="1">
      <alignment vertical="center"/>
      <protection/>
    </xf>
    <xf numFmtId="3" fontId="7" fillId="58" borderId="29" xfId="0" applyNumberFormat="1" applyFont="1" applyFill="1" applyBorder="1" applyAlignment="1">
      <alignment vertical="center"/>
    </xf>
    <xf numFmtId="3" fontId="9" fillId="0" borderId="23" xfId="0" applyNumberFormat="1" applyFont="1" applyFill="1" applyBorder="1" applyAlignment="1">
      <alignment vertical="center"/>
    </xf>
    <xf numFmtId="3" fontId="9" fillId="0" borderId="23" xfId="0" applyNumberFormat="1" applyFont="1" applyFill="1" applyBorder="1" applyAlignment="1">
      <alignment vertical="center" wrapText="1"/>
    </xf>
    <xf numFmtId="0" fontId="0" fillId="0" borderId="0" xfId="0" applyFont="1" applyAlignment="1">
      <alignment horizontal="center" vertical="center"/>
    </xf>
    <xf numFmtId="0" fontId="0" fillId="0" borderId="0" xfId="977" applyFont="1" applyAlignment="1" applyProtection="1">
      <alignment horizontal="center" vertical="center"/>
      <protection/>
    </xf>
    <xf numFmtId="0" fontId="0" fillId="0" borderId="0" xfId="0" applyFont="1" applyAlignment="1" applyProtection="1">
      <alignment horizontal="center" vertical="center"/>
      <protection/>
    </xf>
    <xf numFmtId="0" fontId="0" fillId="0" borderId="0" xfId="977" applyFont="1" applyAlignment="1">
      <alignment horizontal="center" vertical="center"/>
      <protection/>
    </xf>
  </cellXfs>
  <cellStyles count="1171">
    <cellStyle name="Normal" xfId="0"/>
    <cellStyle name="%" xfId="15"/>
    <cellStyle name="% 10" xfId="16"/>
    <cellStyle name="% 10 2" xfId="17"/>
    <cellStyle name="% 2" xfId="18"/>
    <cellStyle name="% 2 2" xfId="19"/>
    <cellStyle name="% 2 2 2" xfId="20"/>
    <cellStyle name="% 2 2 2 2" xfId="21"/>
    <cellStyle name="% 2 2 3" xfId="22"/>
    <cellStyle name="% 2 3" xfId="23"/>
    <cellStyle name="% 3" xfId="24"/>
    <cellStyle name="% 3 2" xfId="25"/>
    <cellStyle name="% 4" xfId="26"/>
    <cellStyle name="%_Company - full" xfId="27"/>
    <cellStyle name="%_Group Financial instruments (2)" xfId="28"/>
    <cellStyle name="%_HFM Telkom Media Pack March 2008 final (2) 21 4 Leanne adj" xfId="29"/>
    <cellStyle name="%_HFM_Multilinks March 2008" xfId="30"/>
    <cellStyle name="%_MLTL Financial Pack_31-03-2009_V4(10-06-2009)" xfId="31"/>
    <cellStyle name="=C:\WINNT35\SYSTEM32\COMMAND.COM" xfId="32"/>
    <cellStyle name="=C:\WINNT35\SYSTEM32\COMMAND.COM 2" xfId="33"/>
    <cellStyle name="12nc" xfId="34"/>
    <cellStyle name="15nc" xfId="35"/>
    <cellStyle name="20% - Accent1" xfId="36"/>
    <cellStyle name="20% - Accent1 2" xfId="37"/>
    <cellStyle name="20% - Accent2" xfId="38"/>
    <cellStyle name="20% - Accent2 2" xfId="39"/>
    <cellStyle name="20% - Accent3" xfId="40"/>
    <cellStyle name="20% - Accent3 2" xfId="41"/>
    <cellStyle name="20% - Accent4" xfId="42"/>
    <cellStyle name="20% - Accent4 2" xfId="43"/>
    <cellStyle name="20% - Accent5" xfId="44"/>
    <cellStyle name="20% - Accent5 2" xfId="45"/>
    <cellStyle name="20% - Accent6" xfId="46"/>
    <cellStyle name="20% - Accent6 2" xfId="47"/>
    <cellStyle name="40% - Accent1" xfId="48"/>
    <cellStyle name="40% - Accent1 2" xfId="49"/>
    <cellStyle name="40% - Accent2" xfId="50"/>
    <cellStyle name="40% - Accent2 2" xfId="51"/>
    <cellStyle name="40% - Accent3" xfId="52"/>
    <cellStyle name="40% - Accent3 2" xfId="53"/>
    <cellStyle name="40% - Accent4" xfId="54"/>
    <cellStyle name="40% - Accent4 2" xfId="55"/>
    <cellStyle name="40% - Accent5" xfId="56"/>
    <cellStyle name="40% - Accent5 2" xfId="57"/>
    <cellStyle name="40% - Accent6" xfId="58"/>
    <cellStyle name="40% - Accent6 2" xfId="59"/>
    <cellStyle name="60% - Accent1" xfId="60"/>
    <cellStyle name="60% - Accent1 2" xfId="61"/>
    <cellStyle name="60% - Accent2" xfId="62"/>
    <cellStyle name="60% - Accent2 2" xfId="63"/>
    <cellStyle name="60% - Accent3" xfId="64"/>
    <cellStyle name="60% - Accent3 2" xfId="65"/>
    <cellStyle name="60% - Accent4" xfId="66"/>
    <cellStyle name="60% - Accent4 2" xfId="67"/>
    <cellStyle name="60% - Accent5" xfId="68"/>
    <cellStyle name="60% - Accent5 2" xfId="69"/>
    <cellStyle name="60% - Accent6" xfId="70"/>
    <cellStyle name="60% - Accent6 2" xfId="71"/>
    <cellStyle name="Accent1" xfId="72"/>
    <cellStyle name="Accent1 2" xfId="73"/>
    <cellStyle name="Accent2" xfId="74"/>
    <cellStyle name="Accent2 2" xfId="75"/>
    <cellStyle name="Accent3" xfId="76"/>
    <cellStyle name="Accent3 2" xfId="77"/>
    <cellStyle name="Accent4" xfId="78"/>
    <cellStyle name="Accent4 2" xfId="79"/>
    <cellStyle name="Accent5" xfId="80"/>
    <cellStyle name="Accent5 2" xfId="81"/>
    <cellStyle name="Accent6" xfId="82"/>
    <cellStyle name="Accent6 2" xfId="83"/>
    <cellStyle name="Bad" xfId="84"/>
    <cellStyle name="Bad 2" xfId="85"/>
    <cellStyle name="Border1" xfId="86"/>
    <cellStyle name="Border2" xfId="87"/>
    <cellStyle name="Border4" xfId="88"/>
    <cellStyle name="Calculation" xfId="89"/>
    <cellStyle name="Calculation 2" xfId="90"/>
    <cellStyle name="Carte emballée" xfId="91"/>
    <cellStyle name="Check Cell" xfId="92"/>
    <cellStyle name="Check Cell 2" xfId="93"/>
    <cellStyle name="Checks" xfId="94"/>
    <cellStyle name="Comma" xfId="95"/>
    <cellStyle name="Comma [0]" xfId="96"/>
    <cellStyle name="Comma 10" xfId="97"/>
    <cellStyle name="Comma 10 10" xfId="98"/>
    <cellStyle name="Comma 10 10 10" xfId="99"/>
    <cellStyle name="Comma 10 10 11" xfId="100"/>
    <cellStyle name="Comma 10 10 12" xfId="101"/>
    <cellStyle name="Comma 10 10 13" xfId="102"/>
    <cellStyle name="Comma 10 10 14" xfId="103"/>
    <cellStyle name="Comma 10 10 15" xfId="104"/>
    <cellStyle name="Comma 10 10 16" xfId="105"/>
    <cellStyle name="Comma 10 10 2" xfId="106"/>
    <cellStyle name="Comma 10 10 3" xfId="107"/>
    <cellStyle name="Comma 10 10 4" xfId="108"/>
    <cellStyle name="Comma 10 10 5" xfId="109"/>
    <cellStyle name="Comma 10 10 6" xfId="110"/>
    <cellStyle name="Comma 10 10 7" xfId="111"/>
    <cellStyle name="Comma 10 10 8" xfId="112"/>
    <cellStyle name="Comma 10 10 9" xfId="113"/>
    <cellStyle name="Comma 10 10 9 10" xfId="114"/>
    <cellStyle name="Comma 10 10 9 11" xfId="115"/>
    <cellStyle name="Comma 10 10 9 12" xfId="116"/>
    <cellStyle name="Comma 10 10 9 13" xfId="117"/>
    <cellStyle name="Comma 10 10 9 14" xfId="118"/>
    <cellStyle name="Comma 10 10 9 15" xfId="119"/>
    <cellStyle name="Comma 10 10 9 16" xfId="120"/>
    <cellStyle name="Comma 10 10 9 17" xfId="121"/>
    <cellStyle name="Comma 10 10 9 18" xfId="122"/>
    <cellStyle name="Comma 10 10 9 19" xfId="123"/>
    <cellStyle name="Comma 10 10 9 2" xfId="124"/>
    <cellStyle name="Comma 10 10 9 20" xfId="125"/>
    <cellStyle name="Comma 10 10 9 21" xfId="126"/>
    <cellStyle name="Comma 10 10 9 22" xfId="127"/>
    <cellStyle name="Comma 10 10 9 23" xfId="128"/>
    <cellStyle name="Comma 10 10 9 24" xfId="129"/>
    <cellStyle name="Comma 10 10 9 25" xfId="130"/>
    <cellStyle name="Comma 10 10 9 26" xfId="131"/>
    <cellStyle name="Comma 10 10 9 27" xfId="132"/>
    <cellStyle name="Comma 10 10 9 28" xfId="133"/>
    <cellStyle name="Comma 10 10 9 29" xfId="134"/>
    <cellStyle name="Comma 10 10 9 3" xfId="135"/>
    <cellStyle name="Comma 10 10 9 30" xfId="136"/>
    <cellStyle name="Comma 10 10 9 31" xfId="137"/>
    <cellStyle name="Comma 10 10 9 32" xfId="138"/>
    <cellStyle name="Comma 10 10 9 33" xfId="139"/>
    <cellStyle name="Comma 10 10 9 34" xfId="140"/>
    <cellStyle name="Comma 10 10 9 35" xfId="141"/>
    <cellStyle name="Comma 10 10 9 36" xfId="142"/>
    <cellStyle name="Comma 10 10 9 37" xfId="143"/>
    <cellStyle name="Comma 10 10 9 38" xfId="144"/>
    <cellStyle name="Comma 10 10 9 38 2" xfId="145"/>
    <cellStyle name="Comma 10 10 9 39" xfId="146"/>
    <cellStyle name="Comma 10 10 9 4" xfId="147"/>
    <cellStyle name="Comma 10 10 9 40" xfId="148"/>
    <cellStyle name="Comma 10 10 9 41" xfId="149"/>
    <cellStyle name="Comma 10 10 9 42" xfId="150"/>
    <cellStyle name="Comma 10 10 9 43" xfId="151"/>
    <cellStyle name="Comma 10 10 9 44" xfId="152"/>
    <cellStyle name="Comma 10 10 9 45" xfId="153"/>
    <cellStyle name="Comma 10 10 9 46" xfId="154"/>
    <cellStyle name="Comma 10 10 9 47" xfId="155"/>
    <cellStyle name="Comma 10 10 9 48" xfId="156"/>
    <cellStyle name="Comma 10 10 9 49" xfId="157"/>
    <cellStyle name="Comma 10 10 9 5" xfId="158"/>
    <cellStyle name="Comma 10 10 9 50" xfId="159"/>
    <cellStyle name="Comma 10 10 9 51" xfId="160"/>
    <cellStyle name="Comma 10 10 9 52" xfId="161"/>
    <cellStyle name="Comma 10 10 9 53" xfId="162"/>
    <cellStyle name="Comma 10 10 9 53 10" xfId="163"/>
    <cellStyle name="Comma 10 10 9 53 11" xfId="164"/>
    <cellStyle name="Comma 10 10 9 53 11 10" xfId="165"/>
    <cellStyle name="Comma 10 10 9 53 11 11" xfId="166"/>
    <cellStyle name="Comma 10 10 9 53 11 12" xfId="167"/>
    <cellStyle name="Comma 10 10 9 53 11 13" xfId="168"/>
    <cellStyle name="Comma 10 10 9 53 11 14" xfId="169"/>
    <cellStyle name="Comma 10 10 9 53 11 15" xfId="170"/>
    <cellStyle name="Comma 10 10 9 53 11 16" xfId="171"/>
    <cellStyle name="Comma 10 10 9 53 11 17" xfId="172"/>
    <cellStyle name="Comma 10 10 9 53 11 2" xfId="173"/>
    <cellStyle name="Comma 10 10 9 53 11 3" xfId="174"/>
    <cellStyle name="Comma 10 10 9 53 11 4" xfId="175"/>
    <cellStyle name="Comma 10 10 9 53 11 5" xfId="176"/>
    <cellStyle name="Comma 10 10 9 53 11 6" xfId="177"/>
    <cellStyle name="Comma 10 10 9 53 11 7" xfId="178"/>
    <cellStyle name="Comma 10 10 9 53 11 8" xfId="179"/>
    <cellStyle name="Comma 10 10 9 53 11 9" xfId="180"/>
    <cellStyle name="Comma 10 10 9 53 12" xfId="181"/>
    <cellStyle name="Comma 10 10 9 53 13" xfId="182"/>
    <cellStyle name="Comma 10 10 9 53 14" xfId="183"/>
    <cellStyle name="Comma 10 10 9 53 15" xfId="184"/>
    <cellStyle name="Comma 10 10 9 53 16" xfId="185"/>
    <cellStyle name="Comma 10 10 9 53 17" xfId="186"/>
    <cellStyle name="Comma 10 10 9 53 18" xfId="187"/>
    <cellStyle name="Comma 10 10 9 53 19" xfId="188"/>
    <cellStyle name="Comma 10 10 9 53 2" xfId="189"/>
    <cellStyle name="Comma 10 10 9 53 20" xfId="190"/>
    <cellStyle name="Comma 10 10 9 53 21" xfId="191"/>
    <cellStyle name="Comma 10 10 9 53 22" xfId="192"/>
    <cellStyle name="Comma 10 10 9 53 23" xfId="193"/>
    <cellStyle name="Comma 10 10 9 53 24" xfId="194"/>
    <cellStyle name="Comma 10 10 9 53 25" xfId="195"/>
    <cellStyle name="Comma 10 10 9 53 26" xfId="196"/>
    <cellStyle name="Comma 10 10 9 53 27" xfId="197"/>
    <cellStyle name="Comma 10 10 9 53 28" xfId="198"/>
    <cellStyle name="Comma 10 10 9 53 3" xfId="199"/>
    <cellStyle name="Comma 10 10 9 53 4" xfId="200"/>
    <cellStyle name="Comma 10 10 9 53 5" xfId="201"/>
    <cellStyle name="Comma 10 10 9 53 6" xfId="202"/>
    <cellStyle name="Comma 10 10 9 53 7" xfId="203"/>
    <cellStyle name="Comma 10 10 9 53 8" xfId="204"/>
    <cellStyle name="Comma 10 10 9 53 9" xfId="205"/>
    <cellStyle name="Comma 10 10 9 54" xfId="206"/>
    <cellStyle name="Comma 10 10 9 55" xfId="207"/>
    <cellStyle name="Comma 10 10 9 56" xfId="208"/>
    <cellStyle name="Comma 10 10 9 57" xfId="209"/>
    <cellStyle name="Comma 10 10 9 58" xfId="210"/>
    <cellStyle name="Comma 10 10 9 59" xfId="211"/>
    <cellStyle name="Comma 10 10 9 6" xfId="212"/>
    <cellStyle name="Comma 10 10 9 60" xfId="213"/>
    <cellStyle name="Comma 10 10 9 61" xfId="214"/>
    <cellStyle name="Comma 10 10 9 62" xfId="215"/>
    <cellStyle name="Comma 10 10 9 63" xfId="216"/>
    <cellStyle name="Comma 10 10 9 64" xfId="217"/>
    <cellStyle name="Comma 10 10 9 65" xfId="218"/>
    <cellStyle name="Comma 10 10 9 66" xfId="219"/>
    <cellStyle name="Comma 10 10 9 67" xfId="220"/>
    <cellStyle name="Comma 10 10 9 67 10" xfId="221"/>
    <cellStyle name="Comma 10 10 9 67 11" xfId="222"/>
    <cellStyle name="Comma 10 10 9 67 12" xfId="223"/>
    <cellStyle name="Comma 10 10 9 67 13" xfId="224"/>
    <cellStyle name="Comma 10 10 9 67 14" xfId="225"/>
    <cellStyle name="Comma 10 10 9 67 15" xfId="226"/>
    <cellStyle name="Comma 10 10 9 67 16" xfId="227"/>
    <cellStyle name="Comma 10 10 9 67 17" xfId="228"/>
    <cellStyle name="Comma 10 10 9 67 18" xfId="229"/>
    <cellStyle name="Comma 10 10 9 67 19" xfId="230"/>
    <cellStyle name="Comma 10 10 9 67 2" xfId="231"/>
    <cellStyle name="Comma 10 10 9 67 3" xfId="232"/>
    <cellStyle name="Comma 10 10 9 67 4" xfId="233"/>
    <cellStyle name="Comma 10 10 9 67 5" xfId="234"/>
    <cellStyle name="Comma 10 10 9 67 6" xfId="235"/>
    <cellStyle name="Comma 10 10 9 67 7" xfId="236"/>
    <cellStyle name="Comma 10 10 9 67 8" xfId="237"/>
    <cellStyle name="Comma 10 10 9 67 9" xfId="238"/>
    <cellStyle name="Comma 10 10 9 68" xfId="239"/>
    <cellStyle name="Comma 10 10 9 69" xfId="240"/>
    <cellStyle name="Comma 10 10 9 7" xfId="241"/>
    <cellStyle name="Comma 10 10 9 70" xfId="242"/>
    <cellStyle name="Comma 10 10 9 71" xfId="243"/>
    <cellStyle name="Comma 10 10 9 72" xfId="244"/>
    <cellStyle name="Comma 10 10 9 73" xfId="245"/>
    <cellStyle name="Comma 10 10 9 74" xfId="246"/>
    <cellStyle name="Comma 10 10 9 75" xfId="247"/>
    <cellStyle name="Comma 10 10 9 76" xfId="248"/>
    <cellStyle name="Comma 10 10 9 77" xfId="249"/>
    <cellStyle name="Comma 10 10 9 78" xfId="250"/>
    <cellStyle name="Comma 10 10 9 79" xfId="251"/>
    <cellStyle name="Comma 10 10 9 8" xfId="252"/>
    <cellStyle name="Comma 10 10 9 80" xfId="253"/>
    <cellStyle name="Comma 10 10 9 81" xfId="254"/>
    <cellStyle name="Comma 10 10 9 82" xfId="255"/>
    <cellStyle name="Comma 10 10 9 83" xfId="256"/>
    <cellStyle name="Comma 10 10 9 84" xfId="257"/>
    <cellStyle name="Comma 10 10 9 85" xfId="258"/>
    <cellStyle name="Comma 10 10 9 9" xfId="259"/>
    <cellStyle name="Comma 10 100" xfId="260"/>
    <cellStyle name="Comma 10 101" xfId="261"/>
    <cellStyle name="Comma 10 102" xfId="262"/>
    <cellStyle name="Comma 10 103" xfId="263"/>
    <cellStyle name="Comma 10 104" xfId="264"/>
    <cellStyle name="Comma 10 105" xfId="265"/>
    <cellStyle name="Comma 10 106" xfId="266"/>
    <cellStyle name="Comma 10 107" xfId="267"/>
    <cellStyle name="Comma 10 108" xfId="268"/>
    <cellStyle name="Comma 10 109" xfId="269"/>
    <cellStyle name="Comma 10 11" xfId="270"/>
    <cellStyle name="Comma 10 110" xfId="271"/>
    <cellStyle name="Comma 10 111" xfId="272"/>
    <cellStyle name="Comma 10 112" xfId="273"/>
    <cellStyle name="Comma 10 113" xfId="274"/>
    <cellStyle name="Comma 10 114" xfId="275"/>
    <cellStyle name="Comma 10 115" xfId="276"/>
    <cellStyle name="Comma 10 116" xfId="277"/>
    <cellStyle name="Comma 10 117" xfId="278"/>
    <cellStyle name="Comma 10 118" xfId="279"/>
    <cellStyle name="Comma 10 119" xfId="280"/>
    <cellStyle name="Comma 10 12" xfId="281"/>
    <cellStyle name="Comma 10 120" xfId="282"/>
    <cellStyle name="Comma 10 121" xfId="283"/>
    <cellStyle name="Comma 10 122" xfId="284"/>
    <cellStyle name="Comma 10 123" xfId="285"/>
    <cellStyle name="Comma 10 124" xfId="286"/>
    <cellStyle name="Comma 10 125" xfId="287"/>
    <cellStyle name="Comma 10 126" xfId="288"/>
    <cellStyle name="Comma 10 127" xfId="289"/>
    <cellStyle name="Comma 10 128" xfId="290"/>
    <cellStyle name="Comma 10 129" xfId="291"/>
    <cellStyle name="Comma 10 13" xfId="292"/>
    <cellStyle name="Comma 10 14" xfId="293"/>
    <cellStyle name="Comma 10 15" xfId="294"/>
    <cellStyle name="Comma 10 16" xfId="295"/>
    <cellStyle name="Comma 10 17" xfId="296"/>
    <cellStyle name="Comma 10 17 10" xfId="297"/>
    <cellStyle name="Comma 10 17 11" xfId="298"/>
    <cellStyle name="Comma 10 17 12" xfId="299"/>
    <cellStyle name="Comma 10 17 13" xfId="300"/>
    <cellStyle name="Comma 10 17 14" xfId="301"/>
    <cellStyle name="Comma 10 17 15" xfId="302"/>
    <cellStyle name="Comma 10 17 16" xfId="303"/>
    <cellStyle name="Comma 10 17 17" xfId="304"/>
    <cellStyle name="Comma 10 17 18" xfId="305"/>
    <cellStyle name="Comma 10 17 19" xfId="306"/>
    <cellStyle name="Comma 10 17 2" xfId="307"/>
    <cellStyle name="Comma 10 17 20" xfId="308"/>
    <cellStyle name="Comma 10 17 21" xfId="309"/>
    <cellStyle name="Comma 10 17 22" xfId="310"/>
    <cellStyle name="Comma 10 17 23" xfId="311"/>
    <cellStyle name="Comma 10 17 24" xfId="312"/>
    <cellStyle name="Comma 10 17 25" xfId="313"/>
    <cellStyle name="Comma 10 17 26" xfId="314"/>
    <cellStyle name="Comma 10 17 27" xfId="315"/>
    <cellStyle name="Comma 10 17 28" xfId="316"/>
    <cellStyle name="Comma 10 17 29" xfId="317"/>
    <cellStyle name="Comma 10 17 3" xfId="318"/>
    <cellStyle name="Comma 10 17 30" xfId="319"/>
    <cellStyle name="Comma 10 17 31" xfId="320"/>
    <cellStyle name="Comma 10 17 32" xfId="321"/>
    <cellStyle name="Comma 10 17 33" xfId="322"/>
    <cellStyle name="Comma 10 17 34" xfId="323"/>
    <cellStyle name="Comma 10 17 35" xfId="324"/>
    <cellStyle name="Comma 10 17 36" xfId="325"/>
    <cellStyle name="Comma 10 17 37" xfId="326"/>
    <cellStyle name="Comma 10 17 38" xfId="327"/>
    <cellStyle name="Comma 10 17 39" xfId="328"/>
    <cellStyle name="Comma 10 17 4" xfId="329"/>
    <cellStyle name="Comma 10 17 40" xfId="330"/>
    <cellStyle name="Comma 10 17 41" xfId="331"/>
    <cellStyle name="Comma 10 17 42" xfId="332"/>
    <cellStyle name="Comma 10 17 43" xfId="333"/>
    <cellStyle name="Comma 10 17 44" xfId="334"/>
    <cellStyle name="Comma 10 17 45" xfId="335"/>
    <cellStyle name="Comma 10 17 46" xfId="336"/>
    <cellStyle name="Comma 10 17 47" xfId="337"/>
    <cellStyle name="Comma 10 17 48" xfId="338"/>
    <cellStyle name="Comma 10 17 49" xfId="339"/>
    <cellStyle name="Comma 10 17 5" xfId="340"/>
    <cellStyle name="Comma 10 17 50" xfId="341"/>
    <cellStyle name="Comma 10 17 51" xfId="342"/>
    <cellStyle name="Comma 10 17 52" xfId="343"/>
    <cellStyle name="Comma 10 17 53" xfId="344"/>
    <cellStyle name="Comma 10 17 54" xfId="345"/>
    <cellStyle name="Comma 10 17 55" xfId="346"/>
    <cellStyle name="Comma 10 17 56" xfId="347"/>
    <cellStyle name="Comma 10 17 57" xfId="348"/>
    <cellStyle name="Comma 10 17 58" xfId="349"/>
    <cellStyle name="Comma 10 17 59" xfId="350"/>
    <cellStyle name="Comma 10 17 6" xfId="351"/>
    <cellStyle name="Comma 10 17 60" xfId="352"/>
    <cellStyle name="Comma 10 17 61" xfId="353"/>
    <cellStyle name="Comma 10 17 62" xfId="354"/>
    <cellStyle name="Comma 10 17 63" xfId="355"/>
    <cellStyle name="Comma 10 17 64" xfId="356"/>
    <cellStyle name="Comma 10 17 65" xfId="357"/>
    <cellStyle name="Comma 10 17 66" xfId="358"/>
    <cellStyle name="Comma 10 17 67" xfId="359"/>
    <cellStyle name="Comma 10 17 68" xfId="360"/>
    <cellStyle name="Comma 10 17 69" xfId="361"/>
    <cellStyle name="Comma 10 17 7" xfId="362"/>
    <cellStyle name="Comma 10 17 70" xfId="363"/>
    <cellStyle name="Comma 10 17 71" xfId="364"/>
    <cellStyle name="Comma 10 17 72" xfId="365"/>
    <cellStyle name="Comma 10 17 73" xfId="366"/>
    <cellStyle name="Comma 10 17 74" xfId="367"/>
    <cellStyle name="Comma 10 17 75" xfId="368"/>
    <cellStyle name="Comma 10 17 76" xfId="369"/>
    <cellStyle name="Comma 10 17 77" xfId="370"/>
    <cellStyle name="Comma 10 17 78" xfId="371"/>
    <cellStyle name="Comma 10 17 79" xfId="372"/>
    <cellStyle name="Comma 10 17 8" xfId="373"/>
    <cellStyle name="Comma 10 17 80" xfId="374"/>
    <cellStyle name="Comma 10 17 81" xfId="375"/>
    <cellStyle name="Comma 10 17 82" xfId="376"/>
    <cellStyle name="Comma 10 17 83" xfId="377"/>
    <cellStyle name="Comma 10 17 9" xfId="378"/>
    <cellStyle name="Comma 10 18" xfId="379"/>
    <cellStyle name="Comma 10 19" xfId="380"/>
    <cellStyle name="Comma 10 2" xfId="381"/>
    <cellStyle name="Comma 10 20" xfId="382"/>
    <cellStyle name="Comma 10 21" xfId="383"/>
    <cellStyle name="Comma 10 22" xfId="384"/>
    <cellStyle name="Comma 10 23" xfId="385"/>
    <cellStyle name="Comma 10 24" xfId="386"/>
    <cellStyle name="Comma 10 25" xfId="387"/>
    <cellStyle name="Comma 10 26" xfId="388"/>
    <cellStyle name="Comma 10 27" xfId="389"/>
    <cellStyle name="Comma 10 28" xfId="390"/>
    <cellStyle name="Comma 10 29" xfId="391"/>
    <cellStyle name="Comma 10 3" xfId="392"/>
    <cellStyle name="Comma 10 30" xfId="393"/>
    <cellStyle name="Comma 10 31" xfId="394"/>
    <cellStyle name="Comma 10 32" xfId="395"/>
    <cellStyle name="Comma 10 33" xfId="396"/>
    <cellStyle name="Comma 10 34" xfId="397"/>
    <cellStyle name="Comma 10 35" xfId="398"/>
    <cellStyle name="Comma 10 35 10" xfId="399"/>
    <cellStyle name="Comma 10 35 11" xfId="400"/>
    <cellStyle name="Comma 10 35 12" xfId="401"/>
    <cellStyle name="Comma 10 35 13" xfId="402"/>
    <cellStyle name="Comma 10 35 14" xfId="403"/>
    <cellStyle name="Comma 10 35 15" xfId="404"/>
    <cellStyle name="Comma 10 35 16" xfId="405"/>
    <cellStyle name="Comma 10 35 17" xfId="406"/>
    <cellStyle name="Comma 10 35 18" xfId="407"/>
    <cellStyle name="Comma 10 35 19" xfId="408"/>
    <cellStyle name="Comma 10 35 2" xfId="409"/>
    <cellStyle name="Comma 10 35 20" xfId="410"/>
    <cellStyle name="Comma 10 35 21" xfId="411"/>
    <cellStyle name="Comma 10 35 22" xfId="412"/>
    <cellStyle name="Comma 10 35 23" xfId="413"/>
    <cellStyle name="Comma 10 35 24" xfId="414"/>
    <cellStyle name="Comma 10 35 25" xfId="415"/>
    <cellStyle name="Comma 10 35 26" xfId="416"/>
    <cellStyle name="Comma 10 35 27" xfId="417"/>
    <cellStyle name="Comma 10 35 28" xfId="418"/>
    <cellStyle name="Comma 10 35 29" xfId="419"/>
    <cellStyle name="Comma 10 35 3" xfId="420"/>
    <cellStyle name="Comma 10 35 30" xfId="421"/>
    <cellStyle name="Comma 10 35 31" xfId="422"/>
    <cellStyle name="Comma 10 35 32" xfId="423"/>
    <cellStyle name="Comma 10 35 33" xfId="424"/>
    <cellStyle name="Comma 10 35 34" xfId="425"/>
    <cellStyle name="Comma 10 35 35" xfId="426"/>
    <cellStyle name="Comma 10 35 36" xfId="427"/>
    <cellStyle name="Comma 10 35 37" xfId="428"/>
    <cellStyle name="Comma 10 35 4" xfId="429"/>
    <cellStyle name="Comma 10 35 5" xfId="430"/>
    <cellStyle name="Comma 10 35 6" xfId="431"/>
    <cellStyle name="Comma 10 35 7" xfId="432"/>
    <cellStyle name="Comma 10 35 8" xfId="433"/>
    <cellStyle name="Comma 10 35 9" xfId="434"/>
    <cellStyle name="Comma 10 36" xfId="435"/>
    <cellStyle name="Comma 10 37" xfId="436"/>
    <cellStyle name="Comma 10 38" xfId="437"/>
    <cellStyle name="Comma 10 39" xfId="438"/>
    <cellStyle name="Comma 10 4" xfId="439"/>
    <cellStyle name="Comma 10 40" xfId="440"/>
    <cellStyle name="Comma 10 41" xfId="441"/>
    <cellStyle name="Comma 10 42" xfId="442"/>
    <cellStyle name="Comma 10 43" xfId="443"/>
    <cellStyle name="Comma 10 44" xfId="444"/>
    <cellStyle name="Comma 10 45" xfId="445"/>
    <cellStyle name="Comma 10 46" xfId="446"/>
    <cellStyle name="Comma 10 47" xfId="447"/>
    <cellStyle name="Comma 10 48" xfId="448"/>
    <cellStyle name="Comma 10 49" xfId="449"/>
    <cellStyle name="Comma 10 5" xfId="450"/>
    <cellStyle name="Comma 10 50" xfId="451"/>
    <cellStyle name="Comma 10 51" xfId="452"/>
    <cellStyle name="Comma 10 52" xfId="453"/>
    <cellStyle name="Comma 10 53" xfId="454"/>
    <cellStyle name="Comma 10 54" xfId="455"/>
    <cellStyle name="Comma 10 55" xfId="456"/>
    <cellStyle name="Comma 10 56" xfId="457"/>
    <cellStyle name="Comma 10 57" xfId="458"/>
    <cellStyle name="Comma 10 58" xfId="459"/>
    <cellStyle name="Comma 10 59" xfId="460"/>
    <cellStyle name="Comma 10 6" xfId="461"/>
    <cellStyle name="Comma 10 60" xfId="462"/>
    <cellStyle name="Comma 10 61" xfId="463"/>
    <cellStyle name="Comma 10 62" xfId="464"/>
    <cellStyle name="Comma 10 63" xfId="465"/>
    <cellStyle name="Comma 10 64" xfId="466"/>
    <cellStyle name="Comma 10 65" xfId="467"/>
    <cellStyle name="Comma 10 66" xfId="468"/>
    <cellStyle name="Comma 10 67" xfId="469"/>
    <cellStyle name="Comma 10 68" xfId="470"/>
    <cellStyle name="Comma 10 69" xfId="471"/>
    <cellStyle name="Comma 10 7" xfId="472"/>
    <cellStyle name="Comma 10 7 10" xfId="473"/>
    <cellStyle name="Comma 10 7 11" xfId="474"/>
    <cellStyle name="Comma 10 7 12" xfId="475"/>
    <cellStyle name="Comma 10 7 13" xfId="476"/>
    <cellStyle name="Comma 10 7 14" xfId="477"/>
    <cellStyle name="Comma 10 7 15" xfId="478"/>
    <cellStyle name="Comma 10 7 16" xfId="479"/>
    <cellStyle name="Comma 10 7 17" xfId="480"/>
    <cellStyle name="Comma 10 7 18" xfId="481"/>
    <cellStyle name="Comma 10 7 19" xfId="482"/>
    <cellStyle name="Comma 10 7 2" xfId="483"/>
    <cellStyle name="Comma 10 7 20" xfId="484"/>
    <cellStyle name="Comma 10 7 21" xfId="485"/>
    <cellStyle name="Comma 10 7 22" xfId="486"/>
    <cellStyle name="Comma 10 7 23" xfId="487"/>
    <cellStyle name="Comma 10 7 24" xfId="488"/>
    <cellStyle name="Comma 10 7 25" xfId="489"/>
    <cellStyle name="Comma 10 7 26" xfId="490"/>
    <cellStyle name="Comma 10 7 27" xfId="491"/>
    <cellStyle name="Comma 10 7 28" xfId="492"/>
    <cellStyle name="Comma 10 7 29" xfId="493"/>
    <cellStyle name="Comma 10 7 3" xfId="494"/>
    <cellStyle name="Comma 10 7 30" xfId="495"/>
    <cellStyle name="Comma 10 7 31" xfId="496"/>
    <cellStyle name="Comma 10 7 32" xfId="497"/>
    <cellStyle name="Comma 10 7 33" xfId="498"/>
    <cellStyle name="Comma 10 7 34" xfId="499"/>
    <cellStyle name="Comma 10 7 35" xfId="500"/>
    <cellStyle name="Comma 10 7 36" xfId="501"/>
    <cellStyle name="Comma 10 7 37" xfId="502"/>
    <cellStyle name="Comma 10 7 38" xfId="503"/>
    <cellStyle name="Comma 10 7 39" xfId="504"/>
    <cellStyle name="Comma 10 7 4" xfId="505"/>
    <cellStyle name="Comma 10 7 40" xfId="506"/>
    <cellStyle name="Comma 10 7 41" xfId="507"/>
    <cellStyle name="Comma 10 7 42" xfId="508"/>
    <cellStyle name="Comma 10 7 43" xfId="509"/>
    <cellStyle name="Comma 10 7 44" xfId="510"/>
    <cellStyle name="Comma 10 7 45" xfId="511"/>
    <cellStyle name="Comma 10 7 46" xfId="512"/>
    <cellStyle name="Comma 10 7 47" xfId="513"/>
    <cellStyle name="Comma 10 7 48" xfId="514"/>
    <cellStyle name="Comma 10 7 49" xfId="515"/>
    <cellStyle name="Comma 10 7 5" xfId="516"/>
    <cellStyle name="Comma 10 7 50" xfId="517"/>
    <cellStyle name="Comma 10 7 51" xfId="518"/>
    <cellStyle name="Comma 10 7 52" xfId="519"/>
    <cellStyle name="Comma 10 7 53" xfId="520"/>
    <cellStyle name="Comma 10 7 54" xfId="521"/>
    <cellStyle name="Comma 10 7 55" xfId="522"/>
    <cellStyle name="Comma 10 7 56" xfId="523"/>
    <cellStyle name="Comma 10 7 57" xfId="524"/>
    <cellStyle name="Comma 10 7 58" xfId="525"/>
    <cellStyle name="Comma 10 7 59" xfId="526"/>
    <cellStyle name="Comma 10 7 6" xfId="527"/>
    <cellStyle name="Comma 10 7 60" xfId="528"/>
    <cellStyle name="Comma 10 7 61" xfId="529"/>
    <cellStyle name="Comma 10 7 62" xfId="530"/>
    <cellStyle name="Comma 10 7 63" xfId="531"/>
    <cellStyle name="Comma 10 7 64" xfId="532"/>
    <cellStyle name="Comma 10 7 65" xfId="533"/>
    <cellStyle name="Comma 10 7 66" xfId="534"/>
    <cellStyle name="Comma 10 7 67" xfId="535"/>
    <cellStyle name="Comma 10 7 68" xfId="536"/>
    <cellStyle name="Comma 10 7 69" xfId="537"/>
    <cellStyle name="Comma 10 7 7" xfId="538"/>
    <cellStyle name="Comma 10 7 70" xfId="539"/>
    <cellStyle name="Comma 10 7 71" xfId="540"/>
    <cellStyle name="Comma 10 7 72" xfId="541"/>
    <cellStyle name="Comma 10 7 73" xfId="542"/>
    <cellStyle name="Comma 10 7 74" xfId="543"/>
    <cellStyle name="Comma 10 7 75" xfId="544"/>
    <cellStyle name="Comma 10 7 76" xfId="545"/>
    <cellStyle name="Comma 10 7 77" xfId="546"/>
    <cellStyle name="Comma 10 7 78" xfId="547"/>
    <cellStyle name="Comma 10 7 79" xfId="548"/>
    <cellStyle name="Comma 10 7 8" xfId="549"/>
    <cellStyle name="Comma 10 7 9" xfId="550"/>
    <cellStyle name="Comma 10 70" xfId="551"/>
    <cellStyle name="Comma 10 71" xfId="552"/>
    <cellStyle name="Comma 10 72" xfId="553"/>
    <cellStyle name="Comma 10 73" xfId="554"/>
    <cellStyle name="Comma 10 74" xfId="555"/>
    <cellStyle name="Comma 10 75" xfId="556"/>
    <cellStyle name="Comma 10 76" xfId="557"/>
    <cellStyle name="Comma 10 77" xfId="558"/>
    <cellStyle name="Comma 10 78" xfId="559"/>
    <cellStyle name="Comma 10 79" xfId="560"/>
    <cellStyle name="Comma 10 8" xfId="561"/>
    <cellStyle name="Comma 10 80" xfId="562"/>
    <cellStyle name="Comma 10 81" xfId="563"/>
    <cellStyle name="Comma 10 82" xfId="564"/>
    <cellStyle name="Comma 10 83" xfId="565"/>
    <cellStyle name="Comma 10 84" xfId="566"/>
    <cellStyle name="Comma 10 85" xfId="567"/>
    <cellStyle name="Comma 10 86" xfId="568"/>
    <cellStyle name="Comma 10 87" xfId="569"/>
    <cellStyle name="Comma 10 88" xfId="570"/>
    <cellStyle name="Comma 10 89" xfId="571"/>
    <cellStyle name="Comma 10 9" xfId="572"/>
    <cellStyle name="Comma 10 90" xfId="573"/>
    <cellStyle name="Comma 10 91" xfId="574"/>
    <cellStyle name="Comma 10 92" xfId="575"/>
    <cellStyle name="Comma 10 93" xfId="576"/>
    <cellStyle name="Comma 10 94" xfId="577"/>
    <cellStyle name="Comma 10 95" xfId="578"/>
    <cellStyle name="Comma 10 96" xfId="579"/>
    <cellStyle name="Comma 10 97" xfId="580"/>
    <cellStyle name="Comma 10 98" xfId="581"/>
    <cellStyle name="Comma 10 99" xfId="582"/>
    <cellStyle name="Comma 100" xfId="583"/>
    <cellStyle name="Comma 100 2" xfId="584"/>
    <cellStyle name="Comma 101" xfId="585"/>
    <cellStyle name="Comma 102" xfId="586"/>
    <cellStyle name="Comma 103" xfId="587"/>
    <cellStyle name="Comma 104" xfId="588"/>
    <cellStyle name="Comma 105" xfId="589"/>
    <cellStyle name="Comma 106" xfId="590"/>
    <cellStyle name="Comma 107" xfId="591"/>
    <cellStyle name="Comma 108" xfId="592"/>
    <cellStyle name="Comma 109" xfId="593"/>
    <cellStyle name="Comma 11" xfId="594"/>
    <cellStyle name="Comma 110" xfId="595"/>
    <cellStyle name="Comma 111" xfId="596"/>
    <cellStyle name="Comma 112" xfId="597"/>
    <cellStyle name="Comma 113" xfId="598"/>
    <cellStyle name="Comma 114" xfId="599"/>
    <cellStyle name="Comma 115" xfId="600"/>
    <cellStyle name="Comma 116" xfId="601"/>
    <cellStyle name="Comma 117" xfId="602"/>
    <cellStyle name="Comma 118" xfId="603"/>
    <cellStyle name="Comma 119" xfId="604"/>
    <cellStyle name="Comma 12" xfId="605"/>
    <cellStyle name="Comma 120" xfId="606"/>
    <cellStyle name="Comma 121" xfId="607"/>
    <cellStyle name="Comma 122" xfId="608"/>
    <cellStyle name="Comma 123" xfId="609"/>
    <cellStyle name="Comma 124" xfId="610"/>
    <cellStyle name="Comma 125" xfId="611"/>
    <cellStyle name="Comma 126" xfId="612"/>
    <cellStyle name="Comma 127" xfId="613"/>
    <cellStyle name="Comma 128" xfId="614"/>
    <cellStyle name="Comma 129" xfId="615"/>
    <cellStyle name="Comma 13" xfId="616"/>
    <cellStyle name="Comma 130" xfId="617"/>
    <cellStyle name="Comma 131" xfId="618"/>
    <cellStyle name="Comma 132" xfId="619"/>
    <cellStyle name="Comma 133" xfId="620"/>
    <cellStyle name="Comma 134" xfId="621"/>
    <cellStyle name="Comma 135" xfId="622"/>
    <cellStyle name="Comma 136" xfId="623"/>
    <cellStyle name="Comma 137" xfId="624"/>
    <cellStyle name="Comma 138" xfId="625"/>
    <cellStyle name="Comma 139" xfId="626"/>
    <cellStyle name="Comma 14" xfId="627"/>
    <cellStyle name="Comma 140" xfId="628"/>
    <cellStyle name="Comma 141" xfId="629"/>
    <cellStyle name="Comma 142" xfId="630"/>
    <cellStyle name="Comma 143" xfId="631"/>
    <cellStyle name="Comma 144" xfId="632"/>
    <cellStyle name="Comma 145" xfId="633"/>
    <cellStyle name="Comma 146" xfId="634"/>
    <cellStyle name="Comma 147" xfId="635"/>
    <cellStyle name="Comma 148" xfId="636"/>
    <cellStyle name="Comma 149" xfId="637"/>
    <cellStyle name="Comma 15" xfId="638"/>
    <cellStyle name="Comma 150" xfId="639"/>
    <cellStyle name="Comma 151" xfId="640"/>
    <cellStyle name="Comma 152" xfId="641"/>
    <cellStyle name="Comma 153" xfId="642"/>
    <cellStyle name="Comma 154" xfId="643"/>
    <cellStyle name="Comma 155" xfId="644"/>
    <cellStyle name="Comma 156" xfId="645"/>
    <cellStyle name="Comma 157" xfId="646"/>
    <cellStyle name="Comma 158" xfId="647"/>
    <cellStyle name="Comma 159" xfId="648"/>
    <cellStyle name="Comma 16" xfId="649"/>
    <cellStyle name="Comma 17" xfId="650"/>
    <cellStyle name="Comma 17 2" xfId="651"/>
    <cellStyle name="Comma 17 2 2" xfId="652"/>
    <cellStyle name="Comma 18" xfId="653"/>
    <cellStyle name="Comma 18 2" xfId="654"/>
    <cellStyle name="Comma 18 2 2" xfId="655"/>
    <cellStyle name="Comma 19" xfId="656"/>
    <cellStyle name="Comma 19 10" xfId="657"/>
    <cellStyle name="Comma 19 11" xfId="658"/>
    <cellStyle name="Comma 19 12" xfId="659"/>
    <cellStyle name="Comma 19 13" xfId="660"/>
    <cellStyle name="Comma 19 14" xfId="661"/>
    <cellStyle name="Comma 19 15" xfId="662"/>
    <cellStyle name="Comma 19 16" xfId="663"/>
    <cellStyle name="Comma 19 17" xfId="664"/>
    <cellStyle name="Comma 19 18" xfId="665"/>
    <cellStyle name="Comma 19 19" xfId="666"/>
    <cellStyle name="Comma 19 2" xfId="667"/>
    <cellStyle name="Comma 19 2 2" xfId="668"/>
    <cellStyle name="Comma 19 20" xfId="669"/>
    <cellStyle name="Comma 19 21" xfId="670"/>
    <cellStyle name="Comma 19 22" xfId="671"/>
    <cellStyle name="Comma 19 23" xfId="672"/>
    <cellStyle name="Comma 19 24" xfId="673"/>
    <cellStyle name="Comma 19 25" xfId="674"/>
    <cellStyle name="Comma 19 26" xfId="675"/>
    <cellStyle name="Comma 19 27" xfId="676"/>
    <cellStyle name="Comma 19 28" xfId="677"/>
    <cellStyle name="Comma 19 29" xfId="678"/>
    <cellStyle name="Comma 19 3" xfId="679"/>
    <cellStyle name="Comma 19 3 2" xfId="680"/>
    <cellStyle name="Comma 19 30" xfId="681"/>
    <cellStyle name="Comma 19 31" xfId="682"/>
    <cellStyle name="Comma 19 32" xfId="683"/>
    <cellStyle name="Comma 19 33" xfId="684"/>
    <cellStyle name="Comma 19 34" xfId="685"/>
    <cellStyle name="Comma 19 35" xfId="686"/>
    <cellStyle name="Comma 19 36" xfId="687"/>
    <cellStyle name="Comma 19 37" xfId="688"/>
    <cellStyle name="Comma 19 38" xfId="689"/>
    <cellStyle name="Comma 19 39" xfId="690"/>
    <cellStyle name="Comma 19 4" xfId="691"/>
    <cellStyle name="Comma 19 4 2" xfId="692"/>
    <cellStyle name="Comma 19 40" xfId="693"/>
    <cellStyle name="Comma 19 41" xfId="694"/>
    <cellStyle name="Comma 19 42" xfId="695"/>
    <cellStyle name="Comma 19 43" xfId="696"/>
    <cellStyle name="Comma 19 44" xfId="697"/>
    <cellStyle name="Comma 19 45" xfId="698"/>
    <cellStyle name="Comma 19 46" xfId="699"/>
    <cellStyle name="Comma 19 47" xfId="700"/>
    <cellStyle name="Comma 19 48" xfId="701"/>
    <cellStyle name="Comma 19 49" xfId="702"/>
    <cellStyle name="Comma 19 5" xfId="703"/>
    <cellStyle name="Comma 19 5 2" xfId="704"/>
    <cellStyle name="Comma 19 50" xfId="705"/>
    <cellStyle name="Comma 19 51" xfId="706"/>
    <cellStyle name="Comma 19 6" xfId="707"/>
    <cellStyle name="Comma 19 6 2" xfId="708"/>
    <cellStyle name="Comma 19 7" xfId="709"/>
    <cellStyle name="Comma 19 7 2" xfId="710"/>
    <cellStyle name="Comma 19 8" xfId="711"/>
    <cellStyle name="Comma 19 9" xfId="712"/>
    <cellStyle name="Comma 2" xfId="713"/>
    <cellStyle name="Comma 2 10" xfId="714"/>
    <cellStyle name="Comma 2 11" xfId="715"/>
    <cellStyle name="Comma 2 12" xfId="716"/>
    <cellStyle name="Comma 2 13" xfId="717"/>
    <cellStyle name="Comma 2 14" xfId="718"/>
    <cellStyle name="Comma 2 15" xfId="719"/>
    <cellStyle name="Comma 2 16" xfId="720"/>
    <cellStyle name="Comma 2 17" xfId="721"/>
    <cellStyle name="Comma 2 18" xfId="722"/>
    <cellStyle name="Comma 2 19" xfId="723"/>
    <cellStyle name="Comma 2 2" xfId="724"/>
    <cellStyle name="Comma 2 20" xfId="725"/>
    <cellStyle name="Comma 2 21" xfId="726"/>
    <cellStyle name="Comma 2 22" xfId="727"/>
    <cellStyle name="Comma 2 23" xfId="728"/>
    <cellStyle name="Comma 2 24" xfId="729"/>
    <cellStyle name="Comma 2 25" xfId="730"/>
    <cellStyle name="Comma 2 26" xfId="731"/>
    <cellStyle name="Comma 2 27" xfId="732"/>
    <cellStyle name="Comma 2 28" xfId="733"/>
    <cellStyle name="Comma 2 29" xfId="734"/>
    <cellStyle name="Comma 2 3" xfId="735"/>
    <cellStyle name="Comma 2 30" xfId="736"/>
    <cellStyle name="Comma 2 31" xfId="737"/>
    <cellStyle name="Comma 2 32" xfId="738"/>
    <cellStyle name="Comma 2 33" xfId="739"/>
    <cellStyle name="Comma 2 34" xfId="740"/>
    <cellStyle name="Comma 2 35" xfId="741"/>
    <cellStyle name="Comma 2 36" xfId="742"/>
    <cellStyle name="Comma 2 37" xfId="743"/>
    <cellStyle name="Comma 2 38" xfId="744"/>
    <cellStyle name="Comma 2 39" xfId="745"/>
    <cellStyle name="Comma 2 4" xfId="746"/>
    <cellStyle name="Comma 2 40" xfId="747"/>
    <cellStyle name="Comma 2 41" xfId="748"/>
    <cellStyle name="Comma 2 42" xfId="749"/>
    <cellStyle name="Comma 2 43" xfId="750"/>
    <cellStyle name="Comma 2 44" xfId="751"/>
    <cellStyle name="Comma 2 45" xfId="752"/>
    <cellStyle name="Comma 2 46" xfId="753"/>
    <cellStyle name="Comma 2 47" xfId="754"/>
    <cellStyle name="Comma 2 48" xfId="755"/>
    <cellStyle name="Comma 2 49" xfId="756"/>
    <cellStyle name="Comma 2 5" xfId="757"/>
    <cellStyle name="Comma 2 50" xfId="758"/>
    <cellStyle name="Comma 2 51" xfId="759"/>
    <cellStyle name="Comma 2 52" xfId="760"/>
    <cellStyle name="Comma 2 53" xfId="761"/>
    <cellStyle name="Comma 2 54" xfId="762"/>
    <cellStyle name="Comma 2 55" xfId="763"/>
    <cellStyle name="Comma 2 56" xfId="764"/>
    <cellStyle name="Comma 2 57" xfId="765"/>
    <cellStyle name="Comma 2 58" xfId="766"/>
    <cellStyle name="Comma 2 59" xfId="767"/>
    <cellStyle name="Comma 2 6" xfId="768"/>
    <cellStyle name="Comma 2 60" xfId="769"/>
    <cellStyle name="Comma 2 61" xfId="770"/>
    <cellStyle name="Comma 2 7" xfId="771"/>
    <cellStyle name="Comma 2 8" xfId="772"/>
    <cellStyle name="Comma 2 9" xfId="773"/>
    <cellStyle name="Comma 20" xfId="774"/>
    <cellStyle name="Comma 21" xfId="775"/>
    <cellStyle name="Comma 22" xfId="776"/>
    <cellStyle name="Comma 23" xfId="777"/>
    <cellStyle name="Comma 24" xfId="778"/>
    <cellStyle name="Comma 25" xfId="779"/>
    <cellStyle name="Comma 26" xfId="780"/>
    <cellStyle name="Comma 27" xfId="781"/>
    <cellStyle name="Comma 28" xfId="782"/>
    <cellStyle name="Comma 29" xfId="783"/>
    <cellStyle name="Comma 3" xfId="784"/>
    <cellStyle name="Comma 3 2" xfId="785"/>
    <cellStyle name="Comma 3 3" xfId="786"/>
    <cellStyle name="Comma 3 4" xfId="787"/>
    <cellStyle name="Comma 3 5" xfId="788"/>
    <cellStyle name="Comma 3 6" xfId="789"/>
    <cellStyle name="Comma 3 7" xfId="790"/>
    <cellStyle name="Comma 30" xfId="791"/>
    <cellStyle name="Comma 31" xfId="792"/>
    <cellStyle name="Comma 32" xfId="793"/>
    <cellStyle name="Comma 33" xfId="794"/>
    <cellStyle name="Comma 34" xfId="795"/>
    <cellStyle name="Comma 35" xfId="796"/>
    <cellStyle name="Comma 36" xfId="797"/>
    <cellStyle name="Comma 37" xfId="798"/>
    <cellStyle name="Comma 38" xfId="799"/>
    <cellStyle name="Comma 39" xfId="800"/>
    <cellStyle name="Comma 4" xfId="801"/>
    <cellStyle name="Comma 40" xfId="802"/>
    <cellStyle name="Comma 41" xfId="803"/>
    <cellStyle name="Comma 42" xfId="804"/>
    <cellStyle name="Comma 43" xfId="805"/>
    <cellStyle name="Comma 44" xfId="806"/>
    <cellStyle name="Comma 45" xfId="807"/>
    <cellStyle name="Comma 46" xfId="808"/>
    <cellStyle name="Comma 47" xfId="809"/>
    <cellStyle name="Comma 48" xfId="810"/>
    <cellStyle name="Comma 49" xfId="811"/>
    <cellStyle name="Comma 5" xfId="812"/>
    <cellStyle name="Comma 50" xfId="813"/>
    <cellStyle name="Comma 51" xfId="814"/>
    <cellStyle name="Comma 52" xfId="815"/>
    <cellStyle name="Comma 53" xfId="816"/>
    <cellStyle name="Comma 54" xfId="817"/>
    <cellStyle name="Comma 55" xfId="818"/>
    <cellStyle name="Comma 56" xfId="819"/>
    <cellStyle name="Comma 57" xfId="820"/>
    <cellStyle name="Comma 58" xfId="821"/>
    <cellStyle name="Comma 59" xfId="822"/>
    <cellStyle name="Comma 6" xfId="823"/>
    <cellStyle name="Comma 60" xfId="824"/>
    <cellStyle name="Comma 61" xfId="825"/>
    <cellStyle name="Comma 62" xfId="826"/>
    <cellStyle name="Comma 63" xfId="827"/>
    <cellStyle name="Comma 64" xfId="828"/>
    <cellStyle name="Comma 65" xfId="829"/>
    <cellStyle name="Comma 65 2" xfId="830"/>
    <cellStyle name="Comma 66" xfId="831"/>
    <cellStyle name="Comma 66 2" xfId="832"/>
    <cellStyle name="Comma 67" xfId="833"/>
    <cellStyle name="Comma 67 2" xfId="834"/>
    <cellStyle name="Comma 68" xfId="835"/>
    <cellStyle name="Comma 68 2" xfId="836"/>
    <cellStyle name="Comma 69" xfId="837"/>
    <cellStyle name="Comma 69 2" xfId="838"/>
    <cellStyle name="Comma 7" xfId="839"/>
    <cellStyle name="Comma 70" xfId="840"/>
    <cellStyle name="Comma 70 2" xfId="841"/>
    <cellStyle name="Comma 71" xfId="842"/>
    <cellStyle name="Comma 71 2" xfId="843"/>
    <cellStyle name="Comma 72" xfId="844"/>
    <cellStyle name="Comma 72 2" xfId="845"/>
    <cellStyle name="Comma 73" xfId="846"/>
    <cellStyle name="Comma 73 2" xfId="847"/>
    <cellStyle name="Comma 74" xfId="848"/>
    <cellStyle name="Comma 74 2" xfId="849"/>
    <cellStyle name="Comma 75" xfId="850"/>
    <cellStyle name="Comma 75 2" xfId="851"/>
    <cellStyle name="Comma 76" xfId="852"/>
    <cellStyle name="Comma 76 2" xfId="853"/>
    <cellStyle name="Comma 77" xfId="854"/>
    <cellStyle name="Comma 77 2" xfId="855"/>
    <cellStyle name="Comma 78" xfId="856"/>
    <cellStyle name="Comma 78 2" xfId="857"/>
    <cellStyle name="Comma 79" xfId="858"/>
    <cellStyle name="Comma 79 2" xfId="859"/>
    <cellStyle name="Comma 8" xfId="860"/>
    <cellStyle name="Comma 80" xfId="861"/>
    <cellStyle name="Comma 80 2" xfId="862"/>
    <cellStyle name="Comma 81" xfId="863"/>
    <cellStyle name="Comma 81 2" xfId="864"/>
    <cellStyle name="Comma 82" xfId="865"/>
    <cellStyle name="Comma 82 2" xfId="866"/>
    <cellStyle name="Comma 83" xfId="867"/>
    <cellStyle name="Comma 83 2" xfId="868"/>
    <cellStyle name="Comma 84" xfId="869"/>
    <cellStyle name="Comma 84 2" xfId="870"/>
    <cellStyle name="Comma 85" xfId="871"/>
    <cellStyle name="Comma 85 2" xfId="872"/>
    <cellStyle name="Comma 86" xfId="873"/>
    <cellStyle name="Comma 86 2" xfId="874"/>
    <cellStyle name="Comma 87" xfId="875"/>
    <cellStyle name="Comma 87 2" xfId="876"/>
    <cellStyle name="Comma 88" xfId="877"/>
    <cellStyle name="Comma 88 2" xfId="878"/>
    <cellStyle name="Comma 89" xfId="879"/>
    <cellStyle name="Comma 89 2" xfId="880"/>
    <cellStyle name="Comma 9" xfId="881"/>
    <cellStyle name="Comma 90" xfId="882"/>
    <cellStyle name="Comma 90 2" xfId="883"/>
    <cellStyle name="Comma 91" xfId="884"/>
    <cellStyle name="Comma 91 2" xfId="885"/>
    <cellStyle name="Comma 92" xfId="886"/>
    <cellStyle name="Comma 92 2" xfId="887"/>
    <cellStyle name="Comma 93" xfId="888"/>
    <cellStyle name="Comma 93 2" xfId="889"/>
    <cellStyle name="Comma 94" xfId="890"/>
    <cellStyle name="Comma 94 2" xfId="891"/>
    <cellStyle name="Comma 95" xfId="892"/>
    <cellStyle name="Comma 95 2" xfId="893"/>
    <cellStyle name="Comma 96" xfId="894"/>
    <cellStyle name="Comma 96 2" xfId="895"/>
    <cellStyle name="Comma 97" xfId="896"/>
    <cellStyle name="Comma 97 2" xfId="897"/>
    <cellStyle name="Comma 98" xfId="898"/>
    <cellStyle name="Comma 98 2" xfId="899"/>
    <cellStyle name="Comma 99" xfId="900"/>
    <cellStyle name="Comma 99 2" xfId="901"/>
    <cellStyle name="Currency" xfId="902"/>
    <cellStyle name="Currency [0]" xfId="903"/>
    <cellStyle name="Euro" xfId="904"/>
    <cellStyle name="Explanatory Text" xfId="905"/>
    <cellStyle name="Explanatory Text 2" xfId="906"/>
    <cellStyle name="FSP 3511 Maj." xfId="907"/>
    <cellStyle name="Good" xfId="908"/>
    <cellStyle name="Good 2" xfId="909"/>
    <cellStyle name="Grey" xfId="910"/>
    <cellStyle name="Heading 1" xfId="911"/>
    <cellStyle name="Heading 1 2" xfId="912"/>
    <cellStyle name="Heading 2" xfId="913"/>
    <cellStyle name="Heading 2 2" xfId="914"/>
    <cellStyle name="Heading 3" xfId="915"/>
    <cellStyle name="Heading 3 2" xfId="916"/>
    <cellStyle name="Heading 4" xfId="917"/>
    <cellStyle name="Heading 4 2" xfId="918"/>
    <cellStyle name="Input" xfId="919"/>
    <cellStyle name="Input [yellow]" xfId="920"/>
    <cellStyle name="Input 2" xfId="921"/>
    <cellStyle name="Lambda 3" xfId="922"/>
    <cellStyle name="Linked Cell" xfId="923"/>
    <cellStyle name="Linked Cell 2" xfId="924"/>
    <cellStyle name="Milliers [0]_AUTOCOM" xfId="925"/>
    <cellStyle name="Milliers_AUTOCOM" xfId="926"/>
    <cellStyle name="Millions_1D" xfId="927"/>
    <cellStyle name="Monétaire [0]_AUTOCOM" xfId="928"/>
    <cellStyle name="Monétaire_AUTOCOM" xfId="929"/>
    <cellStyle name="Neutral" xfId="930"/>
    <cellStyle name="Neutral 2" xfId="931"/>
    <cellStyle name="no dec" xfId="932"/>
    <cellStyle name="Normal - Style1" xfId="933"/>
    <cellStyle name="Normal 10" xfId="934"/>
    <cellStyle name="Normal 10 10" xfId="935"/>
    <cellStyle name="Normal 10 11" xfId="936"/>
    <cellStyle name="Normal 10 12" xfId="937"/>
    <cellStyle name="Normal 10 13" xfId="938"/>
    <cellStyle name="Normal 10 14" xfId="939"/>
    <cellStyle name="Normal 10 15" xfId="940"/>
    <cellStyle name="Normal 10 16" xfId="941"/>
    <cellStyle name="Normal 10 17" xfId="942"/>
    <cellStyle name="Normal 10 18" xfId="943"/>
    <cellStyle name="Normal 10 19" xfId="944"/>
    <cellStyle name="Normal 10 2" xfId="945"/>
    <cellStyle name="Normal 10 2 2" xfId="946"/>
    <cellStyle name="Normal 10 20" xfId="947"/>
    <cellStyle name="Normal 10 21" xfId="948"/>
    <cellStyle name="Normal 10 22" xfId="949"/>
    <cellStyle name="Normal 10 23" xfId="950"/>
    <cellStyle name="Normal 10 24" xfId="951"/>
    <cellStyle name="Normal 10 25" xfId="952"/>
    <cellStyle name="Normal 10 26" xfId="953"/>
    <cellStyle name="Normal 10 27" xfId="954"/>
    <cellStyle name="Normal 10 28" xfId="955"/>
    <cellStyle name="Normal 10 29" xfId="956"/>
    <cellStyle name="Normal 10 3" xfId="957"/>
    <cellStyle name="Normal 10 30" xfId="958"/>
    <cellStyle name="Normal 10 31" xfId="959"/>
    <cellStyle name="Normal 10 32" xfId="960"/>
    <cellStyle name="Normal 10 33" xfId="961"/>
    <cellStyle name="Normal 10 34" xfId="962"/>
    <cellStyle name="Normal 10 35" xfId="963"/>
    <cellStyle name="Normal 10 36" xfId="964"/>
    <cellStyle name="Normal 10 37" xfId="965"/>
    <cellStyle name="Normal 10 38" xfId="966"/>
    <cellStyle name="Normal 10 39" xfId="967"/>
    <cellStyle name="Normal 10 4" xfId="968"/>
    <cellStyle name="Normal 10 5" xfId="969"/>
    <cellStyle name="Normal 10 6" xfId="970"/>
    <cellStyle name="Normal 10 7" xfId="971"/>
    <cellStyle name="Normal 10 8" xfId="972"/>
    <cellStyle name="Normal 10 9" xfId="973"/>
    <cellStyle name="Normal 11" xfId="974"/>
    <cellStyle name="Normal 12" xfId="975"/>
    <cellStyle name="Normal 13" xfId="976"/>
    <cellStyle name="Normal 13 2" xfId="977"/>
    <cellStyle name="Normal 14" xfId="978"/>
    <cellStyle name="Normal 15" xfId="979"/>
    <cellStyle name="Normal 16" xfId="980"/>
    <cellStyle name="Normal 17" xfId="981"/>
    <cellStyle name="Normal 18" xfId="982"/>
    <cellStyle name="Normal 19" xfId="983"/>
    <cellStyle name="Normal 2" xfId="984"/>
    <cellStyle name="Normal 2 10" xfId="985"/>
    <cellStyle name="Normal 2 11" xfId="986"/>
    <cellStyle name="Normal 2 12" xfId="987"/>
    <cellStyle name="Normal 2 13" xfId="988"/>
    <cellStyle name="Normal 2 14" xfId="989"/>
    <cellStyle name="Normal 2 15" xfId="990"/>
    <cellStyle name="Normal 2 16" xfId="991"/>
    <cellStyle name="Normal 2 17" xfId="992"/>
    <cellStyle name="Normal 2 18" xfId="993"/>
    <cellStyle name="Normal 2 2" xfId="994"/>
    <cellStyle name="Normal 2 2 2" xfId="995"/>
    <cellStyle name="Normal 2 2 3" xfId="996"/>
    <cellStyle name="Normal 2 3" xfId="997"/>
    <cellStyle name="Normal 2 4" xfId="998"/>
    <cellStyle name="Normal 2 5" xfId="999"/>
    <cellStyle name="Normal 2 6" xfId="1000"/>
    <cellStyle name="Normal 2 7" xfId="1001"/>
    <cellStyle name="Normal 2 8" xfId="1002"/>
    <cellStyle name="Normal 2 9" xfId="1003"/>
    <cellStyle name="Normal 20" xfId="1004"/>
    <cellStyle name="Normal 21" xfId="1005"/>
    <cellStyle name="Normal 22" xfId="1006"/>
    <cellStyle name="Normal 23" xfId="1007"/>
    <cellStyle name="Normal 24" xfId="1008"/>
    <cellStyle name="Normal 25" xfId="1009"/>
    <cellStyle name="Normal 26" xfId="1010"/>
    <cellStyle name="Normal 27" xfId="1011"/>
    <cellStyle name="Normal 28" xfId="1012"/>
    <cellStyle name="Normal 29" xfId="1013"/>
    <cellStyle name="Normal 3" xfId="1014"/>
    <cellStyle name="Normal 3 2" xfId="1015"/>
    <cellStyle name="Normal 30" xfId="1016"/>
    <cellStyle name="Normal 31" xfId="1017"/>
    <cellStyle name="Normal 32" xfId="1018"/>
    <cellStyle name="Normal 33" xfId="1019"/>
    <cellStyle name="Normal 34" xfId="1020"/>
    <cellStyle name="Normal 35" xfId="1021"/>
    <cellStyle name="Normal 36" xfId="1022"/>
    <cellStyle name="Normal 37" xfId="1023"/>
    <cellStyle name="Normal 38" xfId="1024"/>
    <cellStyle name="Normal 39" xfId="1025"/>
    <cellStyle name="Normal 4" xfId="1026"/>
    <cellStyle name="Normal 40" xfId="1027"/>
    <cellStyle name="Normal 41" xfId="1028"/>
    <cellStyle name="Normal 42" xfId="1029"/>
    <cellStyle name="Normal 43" xfId="1030"/>
    <cellStyle name="Normal 44" xfId="1031"/>
    <cellStyle name="Normal 45" xfId="1032"/>
    <cellStyle name="Normal 46" xfId="1033"/>
    <cellStyle name="Normal 47" xfId="1034"/>
    <cellStyle name="Normal 48" xfId="1035"/>
    <cellStyle name="Normal 49" xfId="1036"/>
    <cellStyle name="Normal 5" xfId="1037"/>
    <cellStyle name="Normal 50" xfId="1038"/>
    <cellStyle name="Normal 51" xfId="1039"/>
    <cellStyle name="Normal 52" xfId="1040"/>
    <cellStyle name="Normal 53" xfId="1041"/>
    <cellStyle name="Normal 54" xfId="1042"/>
    <cellStyle name="Normal 55" xfId="1043"/>
    <cellStyle name="Normal 56" xfId="1044"/>
    <cellStyle name="Normal 57" xfId="1045"/>
    <cellStyle name="Normal 6" xfId="1046"/>
    <cellStyle name="Normal 7" xfId="1047"/>
    <cellStyle name="Normal 7 2" xfId="1048"/>
    <cellStyle name="Normal 7 3" xfId="1049"/>
    <cellStyle name="Normal 7 3 10" xfId="1050"/>
    <cellStyle name="Normal 7 3 11" xfId="1051"/>
    <cellStyle name="Normal 7 3 12" xfId="1052"/>
    <cellStyle name="Normal 7 3 13" xfId="1053"/>
    <cellStyle name="Normal 7 3 14" xfId="1054"/>
    <cellStyle name="Normal 7 3 14 2" xfId="1055"/>
    <cellStyle name="Normal 7 3 14 3" xfId="1056"/>
    <cellStyle name="Normal 7 3 15" xfId="1057"/>
    <cellStyle name="Normal 7 3 16" xfId="1058"/>
    <cellStyle name="Normal 7 3 2" xfId="1059"/>
    <cellStyle name="Normal 7 3 3" xfId="1060"/>
    <cellStyle name="Normal 7 3 4" xfId="1061"/>
    <cellStyle name="Normal 7 3 5" xfId="1062"/>
    <cellStyle name="Normal 7 3 6" xfId="1063"/>
    <cellStyle name="Normal 7 3 7" xfId="1064"/>
    <cellStyle name="Normal 7 3 8" xfId="1065"/>
    <cellStyle name="Normal 7 3 9" xfId="1066"/>
    <cellStyle name="Normal 8" xfId="1067"/>
    <cellStyle name="Normal 8 2" xfId="1068"/>
    <cellStyle name="Normal 9" xfId="1069"/>
    <cellStyle name="Normal 9 2" xfId="1070"/>
    <cellStyle name="Note" xfId="1071"/>
    <cellStyle name="Note 2" xfId="1072"/>
    <cellStyle name="Output" xfId="1073"/>
    <cellStyle name="Output 2" xfId="1074"/>
    <cellStyle name="Percent" xfId="1075"/>
    <cellStyle name="Percent [2]" xfId="1076"/>
    <cellStyle name="Percent 10" xfId="1077"/>
    <cellStyle name="Percent 10 2" xfId="1078"/>
    <cellStyle name="Percent 11" xfId="1079"/>
    <cellStyle name="Percent 11 2" xfId="1080"/>
    <cellStyle name="Percent 12" xfId="1081"/>
    <cellStyle name="Percent 12 2" xfId="1082"/>
    <cellStyle name="Percent 13" xfId="1083"/>
    <cellStyle name="Percent 13 2" xfId="1084"/>
    <cellStyle name="Percent 14" xfId="1085"/>
    <cellStyle name="Percent 14 2" xfId="1086"/>
    <cellStyle name="Percent 15" xfId="1087"/>
    <cellStyle name="Percent 15 2" xfId="1088"/>
    <cellStyle name="Percent 16" xfId="1089"/>
    <cellStyle name="Percent 16 2" xfId="1090"/>
    <cellStyle name="Percent 17" xfId="1091"/>
    <cellStyle name="Percent 17 2" xfId="1092"/>
    <cellStyle name="Percent 18" xfId="1093"/>
    <cellStyle name="Percent 18 2" xfId="1094"/>
    <cellStyle name="Percent 19" xfId="1095"/>
    <cellStyle name="Percent 19 2" xfId="1096"/>
    <cellStyle name="Percent 2" xfId="1097"/>
    <cellStyle name="Percent 2 2" xfId="1098"/>
    <cellStyle name="Percent 2 3" xfId="1099"/>
    <cellStyle name="Percent 20" xfId="1100"/>
    <cellStyle name="Percent 20 2" xfId="1101"/>
    <cellStyle name="Percent 21" xfId="1102"/>
    <cellStyle name="Percent 21 2" xfId="1103"/>
    <cellStyle name="Percent 22" xfId="1104"/>
    <cellStyle name="Percent 22 2" xfId="1105"/>
    <cellStyle name="Percent 23" xfId="1106"/>
    <cellStyle name="Percent 23 2" xfId="1107"/>
    <cellStyle name="Percent 24" xfId="1108"/>
    <cellStyle name="Percent 24 2" xfId="1109"/>
    <cellStyle name="Percent 25" xfId="1110"/>
    <cellStyle name="Percent 25 2" xfId="1111"/>
    <cellStyle name="Percent 26" xfId="1112"/>
    <cellStyle name="Percent 26 2" xfId="1113"/>
    <cellStyle name="Percent 27" xfId="1114"/>
    <cellStyle name="Percent 27 2" xfId="1115"/>
    <cellStyle name="Percent 28" xfId="1116"/>
    <cellStyle name="Percent 28 2" xfId="1117"/>
    <cellStyle name="Percent 29" xfId="1118"/>
    <cellStyle name="Percent 3" xfId="1119"/>
    <cellStyle name="Percent 3 2" xfId="1120"/>
    <cellStyle name="Percent 30" xfId="1121"/>
    <cellStyle name="Percent 31" xfId="1122"/>
    <cellStyle name="Percent 32" xfId="1123"/>
    <cellStyle name="Percent 33" xfId="1124"/>
    <cellStyle name="Percent 34" xfId="1125"/>
    <cellStyle name="Percent 35" xfId="1126"/>
    <cellStyle name="Percent 36" xfId="1127"/>
    <cellStyle name="Percent 37" xfId="1128"/>
    <cellStyle name="Percent 38" xfId="1129"/>
    <cellStyle name="Percent 39" xfId="1130"/>
    <cellStyle name="Percent 4" xfId="1131"/>
    <cellStyle name="Percent 40" xfId="1132"/>
    <cellStyle name="Percent 41" xfId="1133"/>
    <cellStyle name="Percent 42" xfId="1134"/>
    <cellStyle name="Percent 43" xfId="1135"/>
    <cellStyle name="Percent 44" xfId="1136"/>
    <cellStyle name="Percent 45" xfId="1137"/>
    <cellStyle name="Percent 46" xfId="1138"/>
    <cellStyle name="Percent 47" xfId="1139"/>
    <cellStyle name="Percent 48" xfId="1140"/>
    <cellStyle name="Percent 49" xfId="1141"/>
    <cellStyle name="Percent 5" xfId="1142"/>
    <cellStyle name="Percent 5 2" xfId="1143"/>
    <cellStyle name="Percent 50" xfId="1144"/>
    <cellStyle name="Percent 51" xfId="1145"/>
    <cellStyle name="Percent 52" xfId="1146"/>
    <cellStyle name="Percent 53" xfId="1147"/>
    <cellStyle name="Percent 54" xfId="1148"/>
    <cellStyle name="Percent 55" xfId="1149"/>
    <cellStyle name="Percent 56" xfId="1150"/>
    <cellStyle name="Percent 57" xfId="1151"/>
    <cellStyle name="Percent 58" xfId="1152"/>
    <cellStyle name="Percent 59" xfId="1153"/>
    <cellStyle name="Percent 6" xfId="1154"/>
    <cellStyle name="Percent 6 2" xfId="1155"/>
    <cellStyle name="Percent 60" xfId="1156"/>
    <cellStyle name="Percent 61" xfId="1157"/>
    <cellStyle name="Percent 62" xfId="1158"/>
    <cellStyle name="Percent 63" xfId="1159"/>
    <cellStyle name="Percent 64" xfId="1160"/>
    <cellStyle name="Percent 65" xfId="1161"/>
    <cellStyle name="Percent 66" xfId="1162"/>
    <cellStyle name="Percent 67" xfId="1163"/>
    <cellStyle name="Percent 68" xfId="1164"/>
    <cellStyle name="Percent 69" xfId="1165"/>
    <cellStyle name="Percent 7" xfId="1166"/>
    <cellStyle name="Percent 7 2" xfId="1167"/>
    <cellStyle name="Percent 70" xfId="1168"/>
    <cellStyle name="Percent 71" xfId="1169"/>
    <cellStyle name="Percent 72" xfId="1170"/>
    <cellStyle name="Percent 8" xfId="1171"/>
    <cellStyle name="Percent 8 2" xfId="1172"/>
    <cellStyle name="Percent 9" xfId="1173"/>
    <cellStyle name="Percent 9 2" xfId="1174"/>
    <cellStyle name="Prix estimé" xfId="1175"/>
    <cellStyle name="TEXTE MS" xfId="1176"/>
    <cellStyle name="Title" xfId="1177"/>
    <cellStyle name="Title 2" xfId="1178"/>
    <cellStyle name="Titre" xfId="1179"/>
    <cellStyle name="Total" xfId="1180"/>
    <cellStyle name="Total 2" xfId="1181"/>
    <cellStyle name="Units" xfId="1182"/>
    <cellStyle name="Warning Text" xfId="1183"/>
    <cellStyle name="Warning Text 2" xfId="11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ZAJOHASCHAFMI\aws\Documents%20and%20Settings\All%20Users\Documents\aws\Engagements\Telkom%20Directory%20Services%20(Pty)%20Ltd\2006%20Telkom%20Directory%20Services\Documents\05%20-%20Tax%20calculation%20final%20with%202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Documents%20and%20Settings\nagelp\My%20Documents\Cash%20flow%20calculat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tion sheet."/>
      <sheetName val="Tax Lead Schedule"/>
      <sheetName val="Data"/>
      <sheetName val="Info"/>
      <sheetName val="SARS liability"/>
      <sheetName val="03 Tax Calculation"/>
      <sheetName val="05 STC"/>
      <sheetName val="04 Deferred Tax"/>
      <sheetName val="06 PROV FOR TAX BSHEET"/>
      <sheetName val="Disclosure"/>
      <sheetName val="Tax Calc - Acc Losses"/>
      <sheetName val="Numerical info"/>
    </sheetNames>
    <sheetDataSet>
      <sheetData sheetId="3">
        <row r="2">
          <cell r="B2" t="str">
            <v>2005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S"/>
      <sheetName val="IS with CoS"/>
      <sheetName val="Equity"/>
      <sheetName val="Cash Flow"/>
      <sheetName val="Cashflow calculations-Company"/>
      <sheetName val="Cashflow calculations-Group (2)"/>
      <sheetName val="Cash Flow (2)"/>
      <sheetName val="BSheet_YearEnd_Stat"/>
      <sheetName val="YE_IncStat_Stat (2)"/>
      <sheetName val="YE_IncStat_Stat INT_EXT"/>
      <sheetName val="BSheet_YearEnd_Stat (2)"/>
      <sheetName val="YE_IncStat_Stat CO"/>
      <sheetName val="YE_IncStat_Stat INT_EXTCO"/>
      <sheetName val="Sheet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72"/>
  <sheetViews>
    <sheetView tabSelected="1" zoomScaleSheetLayoutView="80" zoomScalePageLayoutView="0" workbookViewId="0" topLeftCell="A46">
      <selection activeCell="B13" sqref="B13"/>
    </sheetView>
  </sheetViews>
  <sheetFormatPr defaultColWidth="9.140625" defaultRowHeight="12.75"/>
  <cols>
    <col min="1" max="1" width="0.85546875" style="1" customWidth="1"/>
    <col min="2" max="2" width="80.57421875" style="1" customWidth="1"/>
    <col min="3" max="3" width="17.140625" style="1" customWidth="1"/>
    <col min="4" max="4" width="17.140625" style="2" customWidth="1"/>
    <col min="5" max="16384" width="9.140625" style="26" customWidth="1"/>
  </cols>
  <sheetData>
    <row r="1" spans="1:4" ht="19.5" customHeight="1">
      <c r="A1" s="236"/>
      <c r="B1" s="236"/>
      <c r="C1" s="236"/>
      <c r="D1" s="236"/>
    </row>
    <row r="2" ht="19.5" customHeight="1">
      <c r="B2" s="83" t="s">
        <v>89</v>
      </c>
    </row>
    <row r="3" spans="2:4" s="18" customFormat="1" ht="19.5" customHeight="1" thickBot="1">
      <c r="B3" s="229" t="s">
        <v>92</v>
      </c>
      <c r="D3" s="11"/>
    </row>
    <row r="4" spans="2:4" s="1" customFormat="1" ht="15" customHeight="1">
      <c r="B4" s="14"/>
      <c r="C4" s="107"/>
      <c r="D4" s="13" t="s">
        <v>9</v>
      </c>
    </row>
    <row r="5" spans="2:4" s="1" customFormat="1" ht="15" customHeight="1">
      <c r="B5" s="14"/>
      <c r="C5" s="106">
        <v>2014</v>
      </c>
      <c r="D5" s="13">
        <v>2013</v>
      </c>
    </row>
    <row r="6" spans="2:4" s="1" customFormat="1" ht="15" customHeight="1" thickBot="1">
      <c r="B6" s="11"/>
      <c r="C6" s="164" t="s">
        <v>10</v>
      </c>
      <c r="D6" s="84" t="s">
        <v>10</v>
      </c>
    </row>
    <row r="7" spans="2:4" s="1" customFormat="1" ht="1.5" customHeight="1">
      <c r="B7" s="27"/>
      <c r="C7" s="165"/>
      <c r="D7" s="22"/>
    </row>
    <row r="8" spans="2:4" s="1" customFormat="1" ht="16.5" customHeight="1">
      <c r="B8" s="8" t="s">
        <v>11</v>
      </c>
      <c r="C8" s="105"/>
      <c r="D8" s="6"/>
    </row>
    <row r="9" spans="2:4" s="1" customFormat="1" ht="4.5" customHeight="1">
      <c r="B9" s="8"/>
      <c r="C9" s="105"/>
      <c r="D9" s="6"/>
    </row>
    <row r="10" spans="2:4" s="1" customFormat="1" ht="17.25" customHeight="1">
      <c r="B10" s="8" t="s">
        <v>12</v>
      </c>
      <c r="C10" s="105">
        <v>33061</v>
      </c>
      <c r="D10" s="6">
        <v>32853</v>
      </c>
    </row>
    <row r="11" spans="2:4" s="1" customFormat="1" ht="4.5" customHeight="1">
      <c r="B11" s="8"/>
      <c r="C11" s="166"/>
      <c r="D11" s="37"/>
    </row>
    <row r="12" spans="2:4" s="1" customFormat="1" ht="17.25" customHeight="1">
      <c r="B12" s="5" t="s">
        <v>13</v>
      </c>
      <c r="C12" s="105">
        <v>32483</v>
      </c>
      <c r="D12" s="35">
        <v>32143</v>
      </c>
    </row>
    <row r="13" spans="2:4" s="1" customFormat="1" ht="17.25" customHeight="1">
      <c r="B13" s="3" t="s">
        <v>15</v>
      </c>
      <c r="C13" s="105">
        <v>3944</v>
      </c>
      <c r="D13" s="35">
        <v>4460</v>
      </c>
    </row>
    <row r="14" spans="2:4" s="1" customFormat="1" ht="17.25" customHeight="1">
      <c r="B14" s="3" t="s">
        <v>111</v>
      </c>
      <c r="C14" s="166">
        <v>2498</v>
      </c>
      <c r="D14" s="37">
        <v>1549</v>
      </c>
    </row>
    <row r="15" spans="2:4" s="1" customFormat="1" ht="17.25" customHeight="1">
      <c r="B15" s="5" t="s">
        <v>94</v>
      </c>
      <c r="C15" s="105">
        <f>C12-C13-C14</f>
        <v>26041</v>
      </c>
      <c r="D15" s="35">
        <f>D12-D13-D14</f>
        <v>26134</v>
      </c>
    </row>
    <row r="16" spans="2:4" s="1" customFormat="1" ht="19.5" customHeight="1">
      <c r="B16" s="3" t="s">
        <v>0</v>
      </c>
      <c r="C16" s="105">
        <v>479</v>
      </c>
      <c r="D16" s="35">
        <v>470</v>
      </c>
    </row>
    <row r="17" spans="2:4" s="1" customFormat="1" ht="17.25" customHeight="1">
      <c r="B17" s="5" t="s">
        <v>1</v>
      </c>
      <c r="C17" s="167">
        <f>SUM(C18:C22)</f>
        <v>21918</v>
      </c>
      <c r="D17" s="35">
        <f>SUM(D18:D22)</f>
        <v>37749</v>
      </c>
    </row>
    <row r="18" spans="2:4" s="1" customFormat="1" ht="19.5" customHeight="1">
      <c r="B18" s="3" t="s">
        <v>14</v>
      </c>
      <c r="C18" s="168">
        <v>7137</v>
      </c>
      <c r="D18" s="95">
        <v>9997</v>
      </c>
    </row>
    <row r="19" spans="1:4" s="1" customFormat="1" ht="19.5" customHeight="1">
      <c r="A19" s="10"/>
      <c r="B19" s="4" t="s">
        <v>16</v>
      </c>
      <c r="C19" s="169">
        <v>4682</v>
      </c>
      <c r="D19" s="36">
        <v>5651</v>
      </c>
    </row>
    <row r="20" spans="2:4" s="1" customFormat="1" ht="19.5" customHeight="1">
      <c r="B20" s="3" t="s">
        <v>17</v>
      </c>
      <c r="C20" s="169">
        <v>3110</v>
      </c>
      <c r="D20" s="36">
        <v>2996</v>
      </c>
    </row>
    <row r="21" spans="2:4" s="1" customFormat="1" ht="19.5" customHeight="1">
      <c r="B21" s="3" t="s">
        <v>18</v>
      </c>
      <c r="C21" s="169">
        <v>1052</v>
      </c>
      <c r="D21" s="36">
        <v>925</v>
      </c>
    </row>
    <row r="22" spans="2:4" s="1" customFormat="1" ht="19.5" customHeight="1">
      <c r="B22" s="3" t="s">
        <v>19</v>
      </c>
      <c r="C22" s="170">
        <v>5937</v>
      </c>
      <c r="D22" s="96">
        <v>18180</v>
      </c>
    </row>
    <row r="23" spans="2:4" s="1" customFormat="1" ht="3" customHeight="1">
      <c r="B23" s="4"/>
      <c r="C23" s="105"/>
      <c r="D23" s="6"/>
    </row>
    <row r="24" spans="2:4" s="1" customFormat="1" ht="17.25" customHeight="1">
      <c r="B24" s="5" t="s">
        <v>103</v>
      </c>
      <c r="C24" s="105">
        <f>C15+C16-C17</f>
        <v>4602</v>
      </c>
      <c r="D24" s="202">
        <f>D15+D16-D17</f>
        <v>-11145</v>
      </c>
    </row>
    <row r="25" spans="2:4" s="1" customFormat="1" ht="17.25" customHeight="1">
      <c r="B25" s="5" t="s">
        <v>20</v>
      </c>
      <c r="C25" s="105">
        <v>176</v>
      </c>
      <c r="D25" s="35">
        <v>279</v>
      </c>
    </row>
    <row r="26" spans="1:4" s="1" customFormat="1" ht="17.25" customHeight="1">
      <c r="A26" s="10"/>
      <c r="B26" s="8" t="s">
        <v>21</v>
      </c>
      <c r="C26" s="228">
        <f>SUM(C27:C28)</f>
        <v>292</v>
      </c>
      <c r="D26" s="37">
        <f>SUM(D27:D28)</f>
        <v>224</v>
      </c>
    </row>
    <row r="27" spans="2:4" s="1" customFormat="1" ht="19.5" customHeight="1">
      <c r="B27" s="3" t="s">
        <v>127</v>
      </c>
      <c r="C27" s="169">
        <v>636</v>
      </c>
      <c r="D27" s="36">
        <v>656</v>
      </c>
    </row>
    <row r="28" spans="2:4" s="1" customFormat="1" ht="19.5" customHeight="1">
      <c r="B28" s="3" t="s">
        <v>128</v>
      </c>
      <c r="C28" s="176">
        <v>-344</v>
      </c>
      <c r="D28" s="213">
        <v>-432</v>
      </c>
    </row>
    <row r="29" spans="2:4" s="1" customFormat="1" ht="3" customHeight="1">
      <c r="B29" s="4"/>
      <c r="C29" s="171"/>
      <c r="D29" s="6"/>
    </row>
    <row r="30" spans="2:4" s="1" customFormat="1" ht="17.25" customHeight="1">
      <c r="B30" s="5" t="s">
        <v>104</v>
      </c>
      <c r="C30" s="105">
        <f>C24+C25-C26</f>
        <v>4486</v>
      </c>
      <c r="D30" s="202">
        <f>D24+D25-D26</f>
        <v>-11090</v>
      </c>
    </row>
    <row r="31" spans="2:4" s="1" customFormat="1" ht="19.5" customHeight="1">
      <c r="B31" s="3" t="s">
        <v>2</v>
      </c>
      <c r="C31" s="166">
        <v>494</v>
      </c>
      <c r="D31" s="37">
        <v>442</v>
      </c>
    </row>
    <row r="32" spans="2:4" s="1" customFormat="1" ht="17.25" customHeight="1">
      <c r="B32" s="8" t="s">
        <v>105</v>
      </c>
      <c r="C32" s="105">
        <f>C30-C31</f>
        <v>3992</v>
      </c>
      <c r="D32" s="202">
        <f>D30-D31</f>
        <v>-11532</v>
      </c>
    </row>
    <row r="33" spans="2:4" s="1" customFormat="1" ht="3" customHeight="1">
      <c r="B33" s="8"/>
      <c r="C33" s="171"/>
      <c r="D33" s="6"/>
    </row>
    <row r="34" spans="2:4" s="1" customFormat="1" ht="17.25" customHeight="1">
      <c r="B34" s="8" t="s">
        <v>67</v>
      </c>
      <c r="C34" s="199">
        <v>-49</v>
      </c>
      <c r="D34" s="202">
        <v>-104</v>
      </c>
    </row>
    <row r="35" spans="2:4" s="1" customFormat="1" ht="17.25" customHeight="1" thickBot="1">
      <c r="B35" s="8" t="s">
        <v>99</v>
      </c>
      <c r="C35" s="173">
        <f>C32+C34</f>
        <v>3943</v>
      </c>
      <c r="D35" s="97">
        <f>D32+D34</f>
        <v>-11636</v>
      </c>
    </row>
    <row r="36" spans="2:4" s="1" customFormat="1" ht="9" customHeight="1">
      <c r="B36" s="8"/>
      <c r="C36" s="105"/>
      <c r="D36" s="6"/>
    </row>
    <row r="37" spans="2:4" s="1" customFormat="1" ht="17.25" customHeight="1">
      <c r="B37" s="8" t="s">
        <v>22</v>
      </c>
      <c r="C37" s="105"/>
      <c r="D37" s="6"/>
    </row>
    <row r="38" spans="2:4" s="1" customFormat="1" ht="4.5" customHeight="1">
      <c r="B38" s="8"/>
      <c r="C38" s="105"/>
      <c r="D38" s="6"/>
    </row>
    <row r="39" spans="2:4" s="1" customFormat="1" ht="21.75" customHeight="1">
      <c r="B39" s="8" t="s">
        <v>86</v>
      </c>
      <c r="C39" s="105"/>
      <c r="D39" s="6"/>
    </row>
    <row r="40" spans="2:4" s="1" customFormat="1" ht="19.5" customHeight="1">
      <c r="B40" s="3" t="s">
        <v>120</v>
      </c>
      <c r="C40" s="105">
        <v>4</v>
      </c>
      <c r="D40" s="98">
        <v>-3</v>
      </c>
    </row>
    <row r="41" spans="2:4" s="1" customFormat="1" ht="19.5" customHeight="1">
      <c r="B41" s="231" t="s">
        <v>122</v>
      </c>
      <c r="C41" s="105">
        <v>122</v>
      </c>
      <c r="D41" s="98">
        <v>0</v>
      </c>
    </row>
    <row r="42" spans="2:4" s="1" customFormat="1" ht="24.75" customHeight="1">
      <c r="B42" s="8" t="s">
        <v>112</v>
      </c>
      <c r="C42" s="105"/>
      <c r="D42" s="6"/>
    </row>
    <row r="43" spans="2:4" s="1" customFormat="1" ht="19.5" customHeight="1">
      <c r="B43" s="3" t="s">
        <v>116</v>
      </c>
      <c r="C43" s="105">
        <v>2277</v>
      </c>
      <c r="D43" s="232">
        <v>-138</v>
      </c>
    </row>
    <row r="44" spans="2:4" s="1" customFormat="1" ht="19.5" customHeight="1">
      <c r="B44" s="3" t="s">
        <v>95</v>
      </c>
      <c r="C44" s="171">
        <v>-1106</v>
      </c>
      <c r="D44" s="98">
        <v>-38</v>
      </c>
    </row>
    <row r="45" spans="2:4" s="1" customFormat="1" ht="19.5" customHeight="1">
      <c r="B45" s="3" t="s">
        <v>23</v>
      </c>
      <c r="C45" s="171">
        <v>-157</v>
      </c>
      <c r="D45" s="99">
        <v>49</v>
      </c>
    </row>
    <row r="46" spans="2:4" s="1" customFormat="1" ht="19.5" customHeight="1">
      <c r="B46" s="8" t="s">
        <v>101</v>
      </c>
      <c r="C46" s="233">
        <f>SUM(C40:C45)</f>
        <v>1140</v>
      </c>
      <c r="D46" s="204">
        <f>D40+D43+D44+D45</f>
        <v>-130</v>
      </c>
    </row>
    <row r="47" spans="2:4" s="1" customFormat="1" ht="19.5" customHeight="1" thickBot="1">
      <c r="B47" s="8" t="s">
        <v>102</v>
      </c>
      <c r="C47" s="173">
        <f>C35+C46</f>
        <v>5083</v>
      </c>
      <c r="D47" s="203">
        <f>D35+D46</f>
        <v>-11766</v>
      </c>
    </row>
    <row r="48" spans="2:4" s="1" customFormat="1" ht="19.5" customHeight="1">
      <c r="B48" s="8" t="s">
        <v>100</v>
      </c>
      <c r="C48" s="105"/>
      <c r="D48" s="6"/>
    </row>
    <row r="49" spans="2:4" s="1" customFormat="1" ht="19.5" customHeight="1">
      <c r="B49" s="85" t="s">
        <v>24</v>
      </c>
      <c r="C49" s="105">
        <v>3822</v>
      </c>
      <c r="D49" s="101">
        <v>-11759</v>
      </c>
    </row>
    <row r="50" spans="2:4" s="1" customFormat="1" ht="19.5" customHeight="1">
      <c r="B50" s="85" t="s">
        <v>56</v>
      </c>
      <c r="C50" s="166">
        <v>121</v>
      </c>
      <c r="D50" s="35">
        <v>123</v>
      </c>
    </row>
    <row r="51" spans="2:4" s="1" customFormat="1" ht="19.5" customHeight="1" thickBot="1">
      <c r="B51" s="8" t="s">
        <v>99</v>
      </c>
      <c r="C51" s="173">
        <f>SUM(C49:C50)</f>
        <v>3943</v>
      </c>
      <c r="D51" s="100">
        <f>SUM(D49:D50)</f>
        <v>-11636</v>
      </c>
    </row>
    <row r="52" spans="2:4" s="1" customFormat="1" ht="4.5" customHeight="1">
      <c r="B52" s="8"/>
      <c r="C52" s="105"/>
      <c r="D52" s="6"/>
    </row>
    <row r="53" spans="2:4" s="10" customFormat="1" ht="15.75">
      <c r="B53" s="8" t="s">
        <v>98</v>
      </c>
      <c r="C53" s="105"/>
      <c r="D53" s="6"/>
    </row>
    <row r="54" spans="2:4" s="1" customFormat="1" ht="18.75" customHeight="1">
      <c r="B54" s="85" t="s">
        <v>24</v>
      </c>
      <c r="C54" s="105">
        <v>4962</v>
      </c>
      <c r="D54" s="101">
        <v>-11889</v>
      </c>
    </row>
    <row r="55" spans="2:4" s="1" customFormat="1" ht="18.75" customHeight="1">
      <c r="B55" s="85" t="s">
        <v>56</v>
      </c>
      <c r="C55" s="166">
        <v>121</v>
      </c>
      <c r="D55" s="35">
        <v>123</v>
      </c>
    </row>
    <row r="56" spans="2:4" s="10" customFormat="1" ht="16.5" customHeight="1" thickBot="1">
      <c r="B56" s="8" t="s">
        <v>102</v>
      </c>
      <c r="C56" s="173">
        <f>SUM(C54:C55)</f>
        <v>5083</v>
      </c>
      <c r="D56" s="100">
        <f>SUM(D54:D55)</f>
        <v>-11766</v>
      </c>
    </row>
    <row r="57" spans="1:4" s="10" customFormat="1" ht="6" customHeight="1">
      <c r="A57" s="87"/>
      <c r="B57" s="88"/>
      <c r="C57" s="166"/>
      <c r="D57" s="37"/>
    </row>
    <row r="58" spans="2:4" ht="18" customHeight="1">
      <c r="B58" s="8" t="s">
        <v>25</v>
      </c>
      <c r="C58" s="105"/>
      <c r="D58" s="6"/>
    </row>
    <row r="59" spans="2:4" ht="4.5" customHeight="1">
      <c r="B59" s="8"/>
      <c r="C59" s="105"/>
      <c r="D59" s="6"/>
    </row>
    <row r="60" spans="2:4" ht="15.75" customHeight="1">
      <c r="B60" s="8" t="s">
        <v>96</v>
      </c>
      <c r="C60" s="200">
        <v>748.5</v>
      </c>
      <c r="D60" s="102">
        <v>-2303</v>
      </c>
    </row>
    <row r="61" spans="2:4" ht="19.5" customHeight="1">
      <c r="B61" s="8" t="s">
        <v>97</v>
      </c>
      <c r="C61" s="172">
        <v>744.8</v>
      </c>
      <c r="D61" s="102">
        <v>-2303</v>
      </c>
    </row>
    <row r="62" spans="2:4" ht="1.5" customHeight="1">
      <c r="B62" s="8"/>
      <c r="C62" s="172"/>
      <c r="D62" s="103"/>
    </row>
    <row r="63" spans="2:4" ht="19.5" customHeight="1">
      <c r="B63" s="8" t="s">
        <v>11</v>
      </c>
      <c r="C63" s="172"/>
      <c r="D63" s="103"/>
    </row>
    <row r="64" spans="2:4" ht="15" customHeight="1">
      <c r="B64" s="8" t="s">
        <v>96</v>
      </c>
      <c r="C64" s="200">
        <v>758.1</v>
      </c>
      <c r="D64" s="102">
        <v>-2282.6</v>
      </c>
    </row>
    <row r="65" spans="1:4" ht="19.5" customHeight="1">
      <c r="A65" s="10"/>
      <c r="B65" s="8" t="s">
        <v>97</v>
      </c>
      <c r="C65" s="172">
        <v>754.3</v>
      </c>
      <c r="D65" s="102">
        <v>-2282.6</v>
      </c>
    </row>
    <row r="66" spans="1:4" s="89" customFormat="1" ht="19.5" customHeight="1" hidden="1">
      <c r="A66" s="86"/>
      <c r="B66" s="8" t="s">
        <v>28</v>
      </c>
      <c r="C66" s="104">
        <f>IF(ISNUMBER(#REF!+#REF!),(#REF!+#REF!),0)</f>
        <v>0</v>
      </c>
      <c r="D66" s="7">
        <v>0</v>
      </c>
    </row>
    <row r="67" spans="1:4" ht="19.5" customHeight="1" hidden="1">
      <c r="A67" s="10"/>
      <c r="B67" s="90" t="s">
        <v>29</v>
      </c>
      <c r="C67" s="104"/>
      <c r="D67" s="7"/>
    </row>
    <row r="68" spans="1:4" ht="19.5" customHeight="1" hidden="1">
      <c r="A68" s="10"/>
      <c r="B68" s="8" t="s">
        <v>26</v>
      </c>
      <c r="C68" s="104">
        <v>963.7</v>
      </c>
      <c r="D68" s="7">
        <v>407.4</v>
      </c>
    </row>
    <row r="69" spans="1:4" ht="19.5" customHeight="1" hidden="1">
      <c r="A69" s="10"/>
      <c r="B69" s="8" t="s">
        <v>27</v>
      </c>
      <c r="C69" s="104">
        <v>952.6</v>
      </c>
      <c r="D69" s="7">
        <v>401</v>
      </c>
    </row>
    <row r="70" spans="1:4" s="89" customFormat="1" ht="19.5" customHeight="1" hidden="1">
      <c r="A70" s="86"/>
      <c r="B70" s="8" t="s">
        <v>28</v>
      </c>
      <c r="C70" s="105">
        <v>0</v>
      </c>
      <c r="D70" s="7">
        <v>0</v>
      </c>
    </row>
    <row r="71" spans="1:4" s="89" customFormat="1" ht="3" customHeight="1">
      <c r="A71" s="86"/>
      <c r="B71" s="8"/>
      <c r="C71" s="105"/>
      <c r="D71" s="94"/>
    </row>
    <row r="72" spans="1:6" ht="78.75" customHeight="1" thickBot="1">
      <c r="A72" s="10"/>
      <c r="B72" s="235" t="s">
        <v>130</v>
      </c>
      <c r="C72" s="235"/>
      <c r="D72" s="235"/>
      <c r="E72" s="205"/>
      <c r="F72" s="205"/>
    </row>
    <row r="75" ht="17.25" customHeight="1"/>
    <row r="76" ht="17.25" customHeight="1"/>
    <row r="83" ht="18" customHeight="1"/>
  </sheetData>
  <sheetProtection/>
  <mergeCells count="2">
    <mergeCell ref="B72:D72"/>
    <mergeCell ref="A1:D1"/>
  </mergeCells>
  <printOptions/>
  <pageMargins left="0.5118110236220472" right="0.11811023622047245" top="0.2362204724409449" bottom="0.6299212598425197" header="0.15748031496062992" footer="0.15748031496062992"/>
  <pageSetup horizontalDpi="600" verticalDpi="600" orientation="portrait" paperSize="9" scale="70" r:id="rId1"/>
  <headerFooter alignWithMargins="0">
    <oddFooter>&amp;LTelkom SA SOC Limited Annual Report
&amp;D - &amp;T
&amp;A&amp;RPage &amp;P of &amp;N</oddFooter>
  </headerFooter>
</worksheet>
</file>

<file path=xl/worksheets/sheet2.xml><?xml version="1.0" encoding="utf-8"?>
<worksheet xmlns="http://schemas.openxmlformats.org/spreadsheetml/2006/main" xmlns:r="http://schemas.openxmlformats.org/officeDocument/2006/relationships">
  <dimension ref="A1:G67"/>
  <sheetViews>
    <sheetView zoomScaleSheetLayoutView="73" zoomScalePageLayoutView="0" workbookViewId="0" topLeftCell="A28">
      <selection activeCell="A13" sqref="A13"/>
    </sheetView>
  </sheetViews>
  <sheetFormatPr defaultColWidth="9.140625" defaultRowHeight="12.75"/>
  <cols>
    <col min="1" max="1" width="69.7109375" style="56" customWidth="1"/>
    <col min="2" max="2" width="20.140625" style="66" customWidth="1"/>
    <col min="3" max="3" width="16.7109375" style="56" customWidth="1"/>
    <col min="4" max="4" width="20.140625" style="56" customWidth="1"/>
    <col min="5" max="16384" width="9.140625" style="55" customWidth="1"/>
  </cols>
  <sheetData>
    <row r="1" spans="1:4" ht="15.75" customHeight="1">
      <c r="A1" s="237"/>
      <c r="B1" s="237"/>
      <c r="C1" s="237"/>
      <c r="D1" s="237"/>
    </row>
    <row r="2" ht="18">
      <c r="A2" s="52" t="s">
        <v>81</v>
      </c>
    </row>
    <row r="3" ht="19.5" customHeight="1">
      <c r="A3" s="48" t="s">
        <v>93</v>
      </c>
    </row>
    <row r="4" spans="1:4" s="118" customFormat="1" ht="2.25" customHeight="1" thickBot="1">
      <c r="A4" s="117"/>
      <c r="B4" s="75"/>
      <c r="C4" s="117"/>
      <c r="D4" s="75"/>
    </row>
    <row r="5" spans="1:4" ht="18.75" customHeight="1">
      <c r="A5" s="67"/>
      <c r="B5" s="119"/>
      <c r="C5" s="68" t="s">
        <v>9</v>
      </c>
      <c r="D5" s="68" t="s">
        <v>9</v>
      </c>
    </row>
    <row r="6" spans="1:4" ht="18.75" customHeight="1">
      <c r="A6" s="67"/>
      <c r="B6" s="119">
        <v>2014</v>
      </c>
      <c r="C6" s="68">
        <v>2013</v>
      </c>
      <c r="D6" s="68">
        <v>2012</v>
      </c>
    </row>
    <row r="7" spans="1:4" ht="15" customHeight="1" thickBot="1">
      <c r="A7" s="61"/>
      <c r="B7" s="120" t="s">
        <v>10</v>
      </c>
      <c r="C7" s="60" t="s">
        <v>10</v>
      </c>
      <c r="D7" s="60" t="s">
        <v>10</v>
      </c>
    </row>
    <row r="8" spans="1:4" ht="3" customHeight="1">
      <c r="A8" s="69"/>
      <c r="B8" s="121"/>
      <c r="C8" s="70"/>
      <c r="D8" s="92"/>
    </row>
    <row r="9" spans="1:4" ht="14.25" customHeight="1">
      <c r="A9" s="71" t="s">
        <v>30</v>
      </c>
      <c r="B9" s="122"/>
      <c r="C9" s="72"/>
      <c r="D9" s="93"/>
    </row>
    <row r="10" spans="1:4" ht="21" customHeight="1">
      <c r="A10" s="66" t="s">
        <v>31</v>
      </c>
      <c r="B10" s="123">
        <f>SUM(B11:B17)</f>
        <v>31039</v>
      </c>
      <c r="C10" s="115">
        <f>SUM(C11:C17)</f>
        <v>30353</v>
      </c>
      <c r="D10" s="108">
        <f>SUM(D11:D17)</f>
        <v>42714</v>
      </c>
    </row>
    <row r="11" spans="1:4" ht="19.5" customHeight="1">
      <c r="A11" s="58" t="s">
        <v>3</v>
      </c>
      <c r="B11" s="124">
        <v>25123</v>
      </c>
      <c r="C11" s="109">
        <v>24881</v>
      </c>
      <c r="D11" s="109">
        <v>36507</v>
      </c>
    </row>
    <row r="12" spans="1:4" ht="19.5" customHeight="1">
      <c r="A12" s="58" t="s">
        <v>4</v>
      </c>
      <c r="B12" s="125">
        <v>2833</v>
      </c>
      <c r="C12" s="110">
        <v>2581</v>
      </c>
      <c r="D12" s="110">
        <v>3555</v>
      </c>
    </row>
    <row r="13" spans="1:4" ht="19.5" customHeight="1">
      <c r="A13" s="58" t="s">
        <v>106</v>
      </c>
      <c r="B13" s="125">
        <v>2759</v>
      </c>
      <c r="C13" s="110">
        <v>2499</v>
      </c>
      <c r="D13" s="110">
        <v>2260</v>
      </c>
    </row>
    <row r="14" spans="1:4" ht="19.5" customHeight="1">
      <c r="A14" s="58" t="s">
        <v>61</v>
      </c>
      <c r="B14" s="125">
        <v>35</v>
      </c>
      <c r="C14" s="110">
        <v>50</v>
      </c>
      <c r="D14" s="110">
        <v>47</v>
      </c>
    </row>
    <row r="15" spans="1:7" ht="19.5" customHeight="1">
      <c r="A15" s="58" t="s">
        <v>58</v>
      </c>
      <c r="B15" s="125">
        <v>74</v>
      </c>
      <c r="C15" s="110">
        <v>83</v>
      </c>
      <c r="D15" s="110">
        <v>48</v>
      </c>
      <c r="G15" s="58"/>
    </row>
    <row r="16" spans="1:7" ht="19.5" customHeight="1">
      <c r="A16" s="58" t="s">
        <v>59</v>
      </c>
      <c r="B16" s="125">
        <v>202</v>
      </c>
      <c r="C16" s="110">
        <v>219</v>
      </c>
      <c r="D16" s="110">
        <v>244</v>
      </c>
      <c r="G16" s="58"/>
    </row>
    <row r="17" spans="1:7" ht="19.5" customHeight="1">
      <c r="A17" s="58" t="s">
        <v>5</v>
      </c>
      <c r="B17" s="126">
        <v>13</v>
      </c>
      <c r="C17" s="111">
        <v>40</v>
      </c>
      <c r="D17" s="111">
        <v>53</v>
      </c>
      <c r="G17" s="58"/>
    </row>
    <row r="18" spans="1:4" ht="3.75" customHeight="1">
      <c r="A18" s="58"/>
      <c r="B18" s="123"/>
      <c r="C18" s="73"/>
      <c r="D18" s="108"/>
    </row>
    <row r="19" spans="1:4" ht="14.25" customHeight="1">
      <c r="A19" s="66" t="s">
        <v>32</v>
      </c>
      <c r="B19" s="123">
        <f>SUM(B20:B25)</f>
        <v>8366</v>
      </c>
      <c r="C19" s="108">
        <f>SUM(C20:C25)</f>
        <v>11222</v>
      </c>
      <c r="D19" s="108">
        <f>SUM(D20:D25)</f>
        <v>9825</v>
      </c>
    </row>
    <row r="20" spans="1:4" ht="19.5" customHeight="1">
      <c r="A20" s="58" t="s">
        <v>6</v>
      </c>
      <c r="B20" s="124">
        <v>646</v>
      </c>
      <c r="C20" s="109">
        <v>760</v>
      </c>
      <c r="D20" s="109">
        <v>617</v>
      </c>
    </row>
    <row r="21" spans="1:4" ht="19.5" customHeight="1">
      <c r="A21" s="58" t="s">
        <v>85</v>
      </c>
      <c r="B21" s="125">
        <v>8</v>
      </c>
      <c r="C21" s="110">
        <v>16</v>
      </c>
      <c r="D21" s="110">
        <v>26</v>
      </c>
    </row>
    <row r="22" spans="1:4" ht="19.5" customHeight="1">
      <c r="A22" s="58" t="s">
        <v>64</v>
      </c>
      <c r="B22" s="125">
        <v>118</v>
      </c>
      <c r="C22" s="110">
        <v>131</v>
      </c>
      <c r="D22" s="110">
        <v>128</v>
      </c>
    </row>
    <row r="23" spans="1:4" ht="19.5" customHeight="1">
      <c r="A23" s="58" t="s">
        <v>33</v>
      </c>
      <c r="B23" s="125">
        <v>5565</v>
      </c>
      <c r="C23" s="110">
        <v>5797</v>
      </c>
      <c r="D23" s="110">
        <v>5692</v>
      </c>
    </row>
    <row r="24" spans="1:4" ht="19.5" customHeight="1">
      <c r="A24" s="58" t="s">
        <v>58</v>
      </c>
      <c r="B24" s="125">
        <v>187</v>
      </c>
      <c r="C24" s="110">
        <v>2134</v>
      </c>
      <c r="D24" s="110">
        <v>2195</v>
      </c>
    </row>
    <row r="25" spans="1:4" ht="19.5" customHeight="1">
      <c r="A25" s="58" t="s">
        <v>34</v>
      </c>
      <c r="B25" s="126">
        <v>1842</v>
      </c>
      <c r="C25" s="111">
        <v>2384</v>
      </c>
      <c r="D25" s="111">
        <v>1167</v>
      </c>
    </row>
    <row r="26" spans="1:4" ht="4.5" customHeight="1">
      <c r="A26" s="57"/>
      <c r="B26" s="123"/>
      <c r="C26" s="73"/>
      <c r="D26" s="108"/>
    </row>
    <row r="27" spans="1:4" ht="17.25" customHeight="1" thickBot="1">
      <c r="A27" s="59" t="s">
        <v>35</v>
      </c>
      <c r="B27" s="127">
        <f>B10+B19</f>
        <v>39405</v>
      </c>
      <c r="C27" s="112">
        <f>C10+C19</f>
        <v>41575</v>
      </c>
      <c r="D27" s="112">
        <f>D10+D19</f>
        <v>52539</v>
      </c>
    </row>
    <row r="28" spans="2:4" ht="3.75" customHeight="1">
      <c r="B28" s="123"/>
      <c r="C28" s="73"/>
      <c r="D28" s="108"/>
    </row>
    <row r="29" spans="1:4" ht="15" customHeight="1">
      <c r="A29" s="71" t="s">
        <v>36</v>
      </c>
      <c r="B29" s="123"/>
      <c r="C29" s="73"/>
      <c r="D29" s="108"/>
    </row>
    <row r="30" spans="1:4" ht="16.5" customHeight="1">
      <c r="A30" s="66" t="s">
        <v>37</v>
      </c>
      <c r="B30" s="128">
        <f>SUM(B31:B35)</f>
        <v>22771</v>
      </c>
      <c r="C30" s="113">
        <f>C31+C32+C34+C35+C33</f>
        <v>17798</v>
      </c>
      <c r="D30" s="113">
        <f>D31+D32+D34+D35+D33</f>
        <v>29687</v>
      </c>
    </row>
    <row r="31" spans="1:4" ht="19.5" customHeight="1">
      <c r="A31" s="58" t="s">
        <v>38</v>
      </c>
      <c r="B31" s="177">
        <v>5208</v>
      </c>
      <c r="C31" s="109">
        <v>5208</v>
      </c>
      <c r="D31" s="109">
        <v>5208</v>
      </c>
    </row>
    <row r="32" spans="1:4" s="53" customFormat="1" ht="19.5" customHeight="1">
      <c r="A32" s="50" t="s">
        <v>7</v>
      </c>
      <c r="B32" s="178">
        <v>-771</v>
      </c>
      <c r="C32" s="114">
        <v>-771</v>
      </c>
      <c r="D32" s="114">
        <v>-771</v>
      </c>
    </row>
    <row r="33" spans="1:4" ht="19.5" customHeight="1">
      <c r="A33" s="58" t="s">
        <v>107</v>
      </c>
      <c r="B33" s="174">
        <v>11</v>
      </c>
      <c r="C33" s="110">
        <v>0</v>
      </c>
      <c r="D33" s="110">
        <v>0</v>
      </c>
    </row>
    <row r="34" spans="1:4" ht="19.5" customHeight="1">
      <c r="A34" s="58" t="s">
        <v>39</v>
      </c>
      <c r="B34" s="174">
        <v>2580</v>
      </c>
      <c r="C34" s="110">
        <v>2164</v>
      </c>
      <c r="D34" s="110">
        <v>1887</v>
      </c>
    </row>
    <row r="35" spans="1:4" ht="19.5" customHeight="1">
      <c r="A35" s="58" t="s">
        <v>40</v>
      </c>
      <c r="B35" s="198">
        <v>15743</v>
      </c>
      <c r="C35" s="111">
        <v>11197</v>
      </c>
      <c r="D35" s="111">
        <v>23363</v>
      </c>
    </row>
    <row r="36" spans="1:4" ht="4.5" customHeight="1">
      <c r="A36" s="58"/>
      <c r="B36" s="123"/>
      <c r="C36" s="73"/>
      <c r="D36" s="108"/>
    </row>
    <row r="37" spans="1:4" ht="19.5" customHeight="1">
      <c r="A37" s="58" t="s">
        <v>56</v>
      </c>
      <c r="B37" s="129">
        <v>377</v>
      </c>
      <c r="C37" s="63">
        <v>379</v>
      </c>
      <c r="D37" s="115">
        <v>434</v>
      </c>
    </row>
    <row r="38" spans="1:4" ht="14.25" customHeight="1">
      <c r="A38" s="66" t="s">
        <v>41</v>
      </c>
      <c r="B38" s="128">
        <f>B37+B30</f>
        <v>23148</v>
      </c>
      <c r="C38" s="113">
        <f>C30+C37</f>
        <v>18177</v>
      </c>
      <c r="D38" s="113">
        <f>D30+D37</f>
        <v>30121</v>
      </c>
    </row>
    <row r="39" spans="1:4" ht="4.5" customHeight="1">
      <c r="A39" s="74"/>
      <c r="B39" s="128"/>
      <c r="C39" s="64"/>
      <c r="D39" s="113"/>
    </row>
    <row r="40" spans="1:4" ht="14.25" customHeight="1">
      <c r="A40" s="66" t="s">
        <v>42</v>
      </c>
      <c r="B40" s="128">
        <f>SUM(B41:B46)</f>
        <v>6156</v>
      </c>
      <c r="C40" s="113">
        <f>SUM(C41:C46)</f>
        <v>10270</v>
      </c>
      <c r="D40" s="113">
        <f>SUM(D41:D46)</f>
        <v>12715</v>
      </c>
    </row>
    <row r="41" spans="1:4" ht="19.5" customHeight="1">
      <c r="A41" s="58" t="s">
        <v>8</v>
      </c>
      <c r="B41" s="124">
        <v>3775</v>
      </c>
      <c r="C41" s="109">
        <v>3899</v>
      </c>
      <c r="D41" s="109">
        <v>5897</v>
      </c>
    </row>
    <row r="42" spans="1:4" ht="19.5" customHeight="1">
      <c r="A42" s="58" t="s">
        <v>57</v>
      </c>
      <c r="B42" s="174">
        <v>0</v>
      </c>
      <c r="C42" s="110">
        <v>12</v>
      </c>
      <c r="D42" s="110">
        <v>26</v>
      </c>
    </row>
    <row r="43" spans="1:4" ht="19.5" customHeight="1">
      <c r="A43" s="58" t="s">
        <v>63</v>
      </c>
      <c r="B43" s="125">
        <v>1388</v>
      </c>
      <c r="C43" s="110">
        <v>5152</v>
      </c>
      <c r="D43" s="110">
        <v>4885</v>
      </c>
    </row>
    <row r="44" spans="1:4" ht="19.5" customHeight="1">
      <c r="A44" s="58" t="s">
        <v>65</v>
      </c>
      <c r="B44" s="125">
        <v>108</v>
      </c>
      <c r="C44" s="110">
        <v>238</v>
      </c>
      <c r="D44" s="110">
        <v>36</v>
      </c>
    </row>
    <row r="45" spans="1:4" ht="19.5" customHeight="1">
      <c r="A45" s="58" t="s">
        <v>60</v>
      </c>
      <c r="B45" s="125">
        <v>869</v>
      </c>
      <c r="C45" s="110">
        <v>952</v>
      </c>
      <c r="D45" s="110">
        <v>1132</v>
      </c>
    </row>
    <row r="46" spans="1:4" ht="19.5" customHeight="1">
      <c r="A46" s="58" t="s">
        <v>5</v>
      </c>
      <c r="B46" s="126">
        <v>16</v>
      </c>
      <c r="C46" s="111">
        <v>17</v>
      </c>
      <c r="D46" s="111">
        <v>739</v>
      </c>
    </row>
    <row r="47" spans="2:4" ht="4.5" customHeight="1">
      <c r="B47" s="128"/>
      <c r="C47" s="64"/>
      <c r="D47" s="113"/>
    </row>
    <row r="48" spans="1:4" ht="14.25" customHeight="1">
      <c r="A48" s="66" t="s">
        <v>43</v>
      </c>
      <c r="B48" s="128">
        <f>SUM(B49:B57)</f>
        <v>10101</v>
      </c>
      <c r="C48" s="113">
        <f>SUM(C49:C57)</f>
        <v>13128</v>
      </c>
      <c r="D48" s="113">
        <f>SUM(D49:D57)</f>
        <v>9703</v>
      </c>
    </row>
    <row r="49" spans="1:4" ht="19.5" customHeight="1">
      <c r="A49" s="58" t="s">
        <v>44</v>
      </c>
      <c r="B49" s="124">
        <v>5119</v>
      </c>
      <c r="C49" s="109">
        <v>4659</v>
      </c>
      <c r="D49" s="109">
        <v>4285</v>
      </c>
    </row>
    <row r="50" spans="1:4" ht="19.5" customHeight="1">
      <c r="A50" s="58" t="s">
        <v>45</v>
      </c>
      <c r="B50" s="125">
        <v>21</v>
      </c>
      <c r="C50" s="110">
        <v>22</v>
      </c>
      <c r="D50" s="110">
        <v>23</v>
      </c>
    </row>
    <row r="51" spans="1:4" ht="19.5" customHeight="1">
      <c r="A51" s="58" t="s">
        <v>46</v>
      </c>
      <c r="B51" s="125">
        <v>321</v>
      </c>
      <c r="C51" s="110">
        <v>2758</v>
      </c>
      <c r="D51" s="110">
        <v>1289</v>
      </c>
    </row>
    <row r="52" spans="1:4" ht="16.5" customHeight="1">
      <c r="A52" s="58" t="s">
        <v>62</v>
      </c>
      <c r="B52" s="125">
        <v>1597</v>
      </c>
      <c r="C52" s="110">
        <v>2605</v>
      </c>
      <c r="D52" s="110">
        <v>1652</v>
      </c>
    </row>
    <row r="53" spans="1:4" ht="19.5" customHeight="1">
      <c r="A53" s="58" t="s">
        <v>66</v>
      </c>
      <c r="B53" s="125">
        <v>731</v>
      </c>
      <c r="C53" s="110">
        <v>786</v>
      </c>
      <c r="D53" s="110">
        <v>240</v>
      </c>
    </row>
    <row r="54" spans="1:4" ht="19.5" customHeight="1">
      <c r="A54" s="58" t="s">
        <v>47</v>
      </c>
      <c r="B54" s="125">
        <v>1431</v>
      </c>
      <c r="C54" s="110">
        <v>1740</v>
      </c>
      <c r="D54" s="110">
        <v>1995</v>
      </c>
    </row>
    <row r="55" spans="1:4" ht="19.5" customHeight="1">
      <c r="A55" s="58" t="s">
        <v>48</v>
      </c>
      <c r="B55" s="125">
        <v>782</v>
      </c>
      <c r="C55" s="110">
        <v>501</v>
      </c>
      <c r="D55" s="110">
        <v>87</v>
      </c>
    </row>
    <row r="56" spans="1:4" ht="19.5" customHeight="1">
      <c r="A56" s="58" t="s">
        <v>108</v>
      </c>
      <c r="B56" s="125">
        <v>98</v>
      </c>
      <c r="C56" s="110">
        <v>54</v>
      </c>
      <c r="D56" s="110">
        <v>129</v>
      </c>
    </row>
    <row r="57" spans="1:4" ht="19.5" customHeight="1">
      <c r="A57" s="58" t="s">
        <v>49</v>
      </c>
      <c r="B57" s="126">
        <v>1</v>
      </c>
      <c r="C57" s="111">
        <v>3</v>
      </c>
      <c r="D57" s="111">
        <v>3</v>
      </c>
    </row>
    <row r="58" spans="1:4" ht="15.75">
      <c r="A58" s="58"/>
      <c r="B58" s="123"/>
      <c r="C58" s="73"/>
      <c r="D58" s="108"/>
    </row>
    <row r="59" spans="1:4" ht="18" customHeight="1">
      <c r="A59" s="59" t="s">
        <v>50</v>
      </c>
      <c r="B59" s="130">
        <f>B40+B48</f>
        <v>16257</v>
      </c>
      <c r="C59" s="116">
        <f>C40+C48</f>
        <v>23398</v>
      </c>
      <c r="D59" s="116">
        <f>D40+D48</f>
        <v>22418</v>
      </c>
    </row>
    <row r="60" spans="1:4" ht="5.25" customHeight="1">
      <c r="A60" s="58"/>
      <c r="B60" s="130"/>
      <c r="C60" s="65"/>
      <c r="D60" s="116"/>
    </row>
    <row r="61" spans="1:4" ht="21.75" customHeight="1" thickBot="1">
      <c r="A61" s="59" t="s">
        <v>51</v>
      </c>
      <c r="B61" s="127">
        <f>B59+B38</f>
        <v>39405</v>
      </c>
      <c r="C61" s="112">
        <f>C59+C38</f>
        <v>41575</v>
      </c>
      <c r="D61" s="112">
        <f>D59+D38</f>
        <v>52539</v>
      </c>
    </row>
    <row r="62" spans="1:4" ht="35.25" customHeight="1" thickBot="1">
      <c r="A62" s="235" t="s">
        <v>129</v>
      </c>
      <c r="B62" s="235"/>
      <c r="C62" s="235"/>
      <c r="D62" s="235"/>
    </row>
    <row r="63" spans="2:4" ht="15.75">
      <c r="B63" s="131"/>
      <c r="C63" s="76"/>
      <c r="D63" s="76"/>
    </row>
    <row r="64" spans="2:4" ht="15.75">
      <c r="B64" s="131"/>
      <c r="C64" s="76"/>
      <c r="D64" s="76"/>
    </row>
    <row r="65" spans="2:4" ht="15.75">
      <c r="B65" s="131"/>
      <c r="C65" s="76"/>
      <c r="D65" s="76"/>
    </row>
    <row r="66" spans="2:4" ht="15.75">
      <c r="B66" s="131"/>
      <c r="C66" s="76"/>
      <c r="D66" s="76"/>
    </row>
    <row r="67" spans="2:4" ht="15.75">
      <c r="B67" s="131"/>
      <c r="C67" s="76"/>
      <c r="D67" s="76"/>
    </row>
    <row r="70" ht="17.25" customHeight="1"/>
    <row r="71" ht="17.25" customHeight="1"/>
    <row r="78" ht="18" customHeight="1"/>
  </sheetData>
  <sheetProtection/>
  <mergeCells count="2">
    <mergeCell ref="A1:D1"/>
    <mergeCell ref="A62:D62"/>
  </mergeCells>
  <printOptions/>
  <pageMargins left="0.41" right="0.22" top="0.1968503937007874" bottom="0.5905511811023623" header="0.15748031496062992" footer="0.15748031496062992"/>
  <pageSetup horizontalDpi="600" verticalDpi="600" orientation="portrait" paperSize="9" scale="71" r:id="rId1"/>
  <headerFooter alignWithMargins="0">
    <oddFooter>&amp;LTelkom SA SOC Limited Annual Report
&amp;D - &amp;T
&amp;A&amp;RPage &amp;P of &amp;N</oddFooter>
  </headerFooter>
</worksheet>
</file>

<file path=xl/worksheets/sheet3.xml><?xml version="1.0" encoding="utf-8"?>
<worksheet xmlns="http://schemas.openxmlformats.org/spreadsheetml/2006/main" xmlns:r="http://schemas.openxmlformats.org/officeDocument/2006/relationships">
  <dimension ref="A1:J43"/>
  <sheetViews>
    <sheetView zoomScaleSheetLayoutView="77" zoomScalePageLayoutView="0" workbookViewId="0" topLeftCell="A16">
      <selection activeCell="A56" sqref="A56"/>
    </sheetView>
  </sheetViews>
  <sheetFormatPr defaultColWidth="9.140625" defaultRowHeight="12.75"/>
  <cols>
    <col min="1" max="1" width="67.421875" style="26" customWidth="1"/>
    <col min="2" max="3" width="0.9921875" style="26" customWidth="1"/>
    <col min="4" max="4" width="20.7109375" style="26" customWidth="1"/>
    <col min="5" max="8" width="0.85546875" style="26" customWidth="1"/>
    <col min="9" max="9" width="20.7109375" style="26" customWidth="1"/>
    <col min="10" max="10" width="0.85546875" style="26" customWidth="1"/>
    <col min="11" max="238" width="9.140625" style="26" customWidth="1"/>
    <col min="239" max="239" width="76.7109375" style="26" customWidth="1"/>
    <col min="240" max="241" width="0.9921875" style="26" customWidth="1"/>
    <col min="242" max="242" width="20.7109375" style="26" customWidth="1"/>
    <col min="243" max="246" width="0.85546875" style="26" customWidth="1"/>
    <col min="247" max="247" width="20.7109375" style="26" customWidth="1"/>
    <col min="248" max="248" width="0.85546875" style="26" customWidth="1"/>
    <col min="249" max="252" width="0" style="26" hidden="1" customWidth="1"/>
    <col min="253" max="253" width="16.140625" style="26" customWidth="1"/>
    <col min="254" max="254" width="15.7109375" style="26" customWidth="1"/>
    <col min="255" max="255" width="16.7109375" style="26" customWidth="1"/>
    <col min="256" max="16384" width="9.140625" style="26" customWidth="1"/>
  </cols>
  <sheetData>
    <row r="1" spans="1:10" s="230" customFormat="1" ht="12.75">
      <c r="A1" s="238"/>
      <c r="B1" s="238"/>
      <c r="C1" s="238"/>
      <c r="D1" s="238"/>
      <c r="E1" s="238"/>
      <c r="F1" s="238"/>
      <c r="G1" s="238"/>
      <c r="H1" s="238"/>
      <c r="I1" s="238"/>
      <c r="J1" s="238"/>
    </row>
    <row r="2" spans="1:10" ht="18">
      <c r="A2" s="30" t="s">
        <v>82</v>
      </c>
      <c r="B2" s="30"/>
      <c r="J2" s="39"/>
    </row>
    <row r="3" spans="1:10" ht="15.75" thickBot="1">
      <c r="A3" s="1" t="str">
        <f>'Income Statement FINAL'!B3</f>
        <v>for the year ended 31 March 2014</v>
      </c>
      <c r="B3" s="1"/>
      <c r="C3" s="1"/>
      <c r="D3" s="34"/>
      <c r="I3" s="34"/>
      <c r="J3" s="39"/>
    </row>
    <row r="4" spans="1:10" ht="5.25" customHeight="1">
      <c r="A4" s="33"/>
      <c r="B4" s="33"/>
      <c r="C4" s="33"/>
      <c r="D4" s="132"/>
      <c r="E4" s="27"/>
      <c r="F4" s="27"/>
      <c r="G4" s="27"/>
      <c r="H4" s="16"/>
      <c r="I4" s="12"/>
      <c r="J4" s="15"/>
    </row>
    <row r="5" spans="1:10" ht="15.75">
      <c r="A5" s="32"/>
      <c r="B5" s="32"/>
      <c r="C5" s="32"/>
      <c r="D5" s="214">
        <v>2014</v>
      </c>
      <c r="E5" s="29"/>
      <c r="F5" s="29"/>
      <c r="G5" s="29"/>
      <c r="H5" s="29"/>
      <c r="I5" s="216">
        <v>2013</v>
      </c>
      <c r="J5" s="29"/>
    </row>
    <row r="6" spans="1:10" ht="15.75" thickBot="1">
      <c r="A6" s="31"/>
      <c r="B6" s="31"/>
      <c r="C6" s="31"/>
      <c r="D6" s="215" t="s">
        <v>10</v>
      </c>
      <c r="E6" s="28"/>
      <c r="F6" s="28"/>
      <c r="G6" s="28"/>
      <c r="H6" s="28"/>
      <c r="I6" s="217" t="s">
        <v>10</v>
      </c>
      <c r="J6" s="28"/>
    </row>
    <row r="7" spans="1:10" s="201" customFormat="1" ht="15.75">
      <c r="A7" s="207" t="s">
        <v>54</v>
      </c>
      <c r="B7" s="32"/>
      <c r="C7" s="32"/>
      <c r="D7" s="147">
        <v>18229</v>
      </c>
      <c r="E7" s="206"/>
      <c r="F7" s="206"/>
      <c r="G7" s="206"/>
      <c r="H7" s="206"/>
      <c r="I7" s="21">
        <v>30141</v>
      </c>
      <c r="J7" s="206"/>
    </row>
    <row r="8" spans="1:10" s="201" customFormat="1" ht="15.75">
      <c r="A8" s="211" t="s">
        <v>131</v>
      </c>
      <c r="B8" s="209"/>
      <c r="C8" s="209"/>
      <c r="D8" s="145">
        <v>-52</v>
      </c>
      <c r="E8" s="210"/>
      <c r="F8" s="210"/>
      <c r="G8" s="210"/>
      <c r="H8" s="210"/>
      <c r="I8" s="135">
        <v>-20</v>
      </c>
      <c r="J8" s="210"/>
    </row>
    <row r="9" spans="1:10" ht="15.75">
      <c r="A9" s="207" t="s">
        <v>113</v>
      </c>
      <c r="B9" s="208"/>
      <c r="C9" s="208"/>
      <c r="D9" s="147">
        <f>D10+D11</f>
        <v>18177</v>
      </c>
      <c r="E9" s="10"/>
      <c r="F9" s="10"/>
      <c r="G9" s="10"/>
      <c r="H9" s="14"/>
      <c r="I9" s="21">
        <f>SUM(I10:I11)</f>
        <v>30121</v>
      </c>
      <c r="J9" s="17"/>
    </row>
    <row r="10" spans="1:10" ht="15.75">
      <c r="A10" s="138" t="s">
        <v>55</v>
      </c>
      <c r="B10" s="139"/>
      <c r="C10" s="140"/>
      <c r="D10" s="141">
        <f>I23</f>
        <v>17798</v>
      </c>
      <c r="E10" s="38"/>
      <c r="F10" s="24"/>
      <c r="G10" s="24"/>
      <c r="H10" s="142"/>
      <c r="I10" s="143">
        <v>29687</v>
      </c>
      <c r="J10" s="133"/>
    </row>
    <row r="11" spans="1:10" ht="15.75">
      <c r="A11" s="138" t="s">
        <v>56</v>
      </c>
      <c r="B11" s="139"/>
      <c r="C11" s="144"/>
      <c r="D11" s="145">
        <f>I24</f>
        <v>379</v>
      </c>
      <c r="E11" s="25"/>
      <c r="F11" s="24"/>
      <c r="G11" s="24"/>
      <c r="H11" s="146"/>
      <c r="I11" s="135">
        <v>434</v>
      </c>
      <c r="J11" s="134"/>
    </row>
    <row r="12" spans="1:10" ht="15.75">
      <c r="A12" s="23" t="s">
        <v>102</v>
      </c>
      <c r="B12" s="139"/>
      <c r="C12" s="139"/>
      <c r="D12" s="145">
        <f>'Income Statement FINAL'!C47</f>
        <v>5083</v>
      </c>
      <c r="E12" s="1"/>
      <c r="F12" s="1"/>
      <c r="G12" s="1"/>
      <c r="H12" s="20"/>
      <c r="I12" s="135">
        <f>I13+I14</f>
        <v>-11766</v>
      </c>
      <c r="J12" s="135"/>
    </row>
    <row r="13" spans="1:10" ht="15.75">
      <c r="A13" s="138" t="s">
        <v>99</v>
      </c>
      <c r="B13" s="139"/>
      <c r="C13" s="140"/>
      <c r="D13" s="147">
        <f>'Income Statement FINAL'!C35</f>
        <v>3943</v>
      </c>
      <c r="E13" s="148"/>
      <c r="F13" s="10"/>
      <c r="G13" s="10"/>
      <c r="H13" s="149"/>
      <c r="I13" s="21">
        <f>'Income Statement FINAL'!D51</f>
        <v>-11636</v>
      </c>
      <c r="J13" s="136"/>
    </row>
    <row r="14" spans="1:10" ht="15.75">
      <c r="A14" s="23" t="s">
        <v>117</v>
      </c>
      <c r="B14" s="139"/>
      <c r="C14" s="150"/>
      <c r="D14" s="147">
        <f>'Income Statement FINAL'!C46</f>
        <v>1140</v>
      </c>
      <c r="E14" s="151"/>
      <c r="F14" s="10"/>
      <c r="G14" s="10"/>
      <c r="H14" s="149"/>
      <c r="I14" s="21">
        <f>SUM(I15:I17)</f>
        <v>-130</v>
      </c>
      <c r="J14" s="136"/>
    </row>
    <row r="15" spans="1:10" ht="15.75">
      <c r="A15" s="1" t="s">
        <v>120</v>
      </c>
      <c r="B15" s="152"/>
      <c r="C15" s="153"/>
      <c r="D15" s="154">
        <f>'Income Statement FINAL'!C40</f>
        <v>4</v>
      </c>
      <c r="E15" s="151"/>
      <c r="F15" s="10"/>
      <c r="G15" s="10"/>
      <c r="H15" s="149"/>
      <c r="I15" s="155">
        <f>'Income Statement FINAL'!D40</f>
        <v>-3</v>
      </c>
      <c r="J15" s="136"/>
    </row>
    <row r="16" spans="1:10" s="230" customFormat="1" ht="15.75">
      <c r="A16" s="1" t="s">
        <v>123</v>
      </c>
      <c r="B16" s="152"/>
      <c r="C16" s="223"/>
      <c r="D16" s="156">
        <v>122</v>
      </c>
      <c r="E16" s="151"/>
      <c r="F16" s="10"/>
      <c r="G16" s="10"/>
      <c r="H16" s="149"/>
      <c r="I16" s="157">
        <v>0</v>
      </c>
      <c r="J16" s="136"/>
    </row>
    <row r="17" spans="1:10" ht="15.75">
      <c r="A17" s="138" t="s">
        <v>132</v>
      </c>
      <c r="B17" s="139"/>
      <c r="C17" s="150"/>
      <c r="D17" s="158">
        <f>'Income Statement FINAL'!C43+'Income Statement FINAL'!C45+'Income Statement FINAL'!C44</f>
        <v>1014</v>
      </c>
      <c r="E17" s="151"/>
      <c r="F17" s="10"/>
      <c r="G17" s="10"/>
      <c r="H17" s="149"/>
      <c r="I17" s="159">
        <f>'Income Statement FINAL'!D43+'Income Statement FINAL'!D44+'Income Statement FINAL'!D45</f>
        <v>-127</v>
      </c>
      <c r="J17" s="136"/>
    </row>
    <row r="18" spans="1:10" ht="4.5" customHeight="1">
      <c r="A18" s="138"/>
      <c r="B18" s="139"/>
      <c r="C18" s="144"/>
      <c r="D18" s="145"/>
      <c r="E18" s="160"/>
      <c r="F18" s="10"/>
      <c r="G18" s="10"/>
      <c r="H18" s="161"/>
      <c r="I18" s="135"/>
      <c r="J18" s="137"/>
    </row>
    <row r="19" spans="1:10" ht="15.75">
      <c r="A19" s="162" t="s">
        <v>88</v>
      </c>
      <c r="B19" s="152"/>
      <c r="C19" s="152"/>
      <c r="D19" s="147">
        <v>-123</v>
      </c>
      <c r="E19" s="10"/>
      <c r="F19" s="10"/>
      <c r="G19" s="10"/>
      <c r="H19" s="14"/>
      <c r="I19" s="21">
        <v>-176</v>
      </c>
      <c r="J19" s="21"/>
    </row>
    <row r="20" spans="1:10" ht="15.75">
      <c r="A20" s="162" t="s">
        <v>84</v>
      </c>
      <c r="B20" s="152"/>
      <c r="C20" s="152"/>
      <c r="D20" s="147">
        <v>0</v>
      </c>
      <c r="E20" s="10"/>
      <c r="F20" s="10"/>
      <c r="G20" s="10"/>
      <c r="H20" s="14"/>
      <c r="I20" s="21">
        <v>-2</v>
      </c>
      <c r="J20" s="21"/>
    </row>
    <row r="21" spans="1:10" s="34" customFormat="1" ht="16.5" thickBot="1">
      <c r="A21" s="211" t="s">
        <v>115</v>
      </c>
      <c r="B21" s="219"/>
      <c r="C21" s="219"/>
      <c r="D21" s="145">
        <v>11</v>
      </c>
      <c r="E21" s="87"/>
      <c r="F21" s="87"/>
      <c r="G21" s="87"/>
      <c r="H21" s="20"/>
      <c r="I21" s="135">
        <v>0</v>
      </c>
      <c r="J21" s="135"/>
    </row>
    <row r="22" spans="1:10" ht="15.75">
      <c r="A22" s="9" t="s">
        <v>68</v>
      </c>
      <c r="B22" s="9"/>
      <c r="C22" s="9"/>
      <c r="D22" s="145">
        <f>'Balance Sheet FINAL'!B38</f>
        <v>23148</v>
      </c>
      <c r="E22" s="1"/>
      <c r="F22" s="1"/>
      <c r="G22" s="1"/>
      <c r="H22" s="2"/>
      <c r="I22" s="135">
        <f>SUM(I23:I24)</f>
        <v>18177</v>
      </c>
      <c r="J22" s="21"/>
    </row>
    <row r="23" spans="1:10" ht="15.75">
      <c r="A23" s="138" t="s">
        <v>55</v>
      </c>
      <c r="B23" s="139"/>
      <c r="C23" s="139"/>
      <c r="D23" s="154">
        <f>'Balance Sheet FINAL'!B30</f>
        <v>22771</v>
      </c>
      <c r="E23" s="1"/>
      <c r="F23" s="1"/>
      <c r="G23" s="1"/>
      <c r="H23" s="2"/>
      <c r="I23" s="155">
        <f>'Balance Sheet FINAL'!C30</f>
        <v>17798</v>
      </c>
      <c r="J23" s="40"/>
    </row>
    <row r="24" spans="1:10" ht="15.75">
      <c r="A24" s="138" t="s">
        <v>56</v>
      </c>
      <c r="B24" s="139"/>
      <c r="C24" s="139"/>
      <c r="D24" s="158">
        <f>'Balance Sheet FINAL'!B37</f>
        <v>377</v>
      </c>
      <c r="E24" s="1"/>
      <c r="F24" s="1"/>
      <c r="G24" s="1"/>
      <c r="H24" s="2"/>
      <c r="I24" s="159">
        <f>'Balance Sheet FINAL'!C37</f>
        <v>379</v>
      </c>
      <c r="J24" s="40"/>
    </row>
    <row r="25" spans="1:10" ht="12.75">
      <c r="A25" s="19"/>
      <c r="B25" s="19"/>
      <c r="C25" s="19"/>
      <c r="J25" s="39"/>
    </row>
    <row r="26" spans="1:10" ht="15">
      <c r="A26" s="179" t="s">
        <v>114</v>
      </c>
      <c r="B26" s="224"/>
      <c r="C26" s="224"/>
      <c r="D26" s="225"/>
      <c r="E26" s="226"/>
      <c r="F26" s="226"/>
      <c r="G26" s="226"/>
      <c r="H26" s="226"/>
      <c r="I26" s="226"/>
      <c r="J26" s="227"/>
    </row>
    <row r="27" spans="1:10" ht="13.5" thickBot="1">
      <c r="A27" s="220"/>
      <c r="B27" s="220"/>
      <c r="C27" s="220"/>
      <c r="D27" s="221"/>
      <c r="E27" s="221"/>
      <c r="F27" s="221"/>
      <c r="G27" s="221"/>
      <c r="H27" s="221"/>
      <c r="I27" s="221"/>
      <c r="J27" s="222"/>
    </row>
    <row r="28" spans="1:10" ht="12.75">
      <c r="A28" s="19"/>
      <c r="B28" s="19"/>
      <c r="C28" s="19"/>
      <c r="J28" s="39"/>
    </row>
    <row r="29" spans="1:10" ht="12.75">
      <c r="A29" s="19"/>
      <c r="B29" s="19"/>
      <c r="C29" s="19"/>
      <c r="J29" s="39"/>
    </row>
    <row r="30" spans="1:10" ht="12.75">
      <c r="A30" s="19"/>
      <c r="B30" s="19"/>
      <c r="C30" s="19"/>
      <c r="J30" s="39"/>
    </row>
    <row r="31" spans="1:3" ht="12.75">
      <c r="A31" s="19"/>
      <c r="B31" s="19"/>
      <c r="C31" s="19"/>
    </row>
    <row r="32" spans="1:3" ht="12.75">
      <c r="A32" s="19"/>
      <c r="B32" s="19"/>
      <c r="C32" s="19"/>
    </row>
    <row r="33" spans="1:3" ht="12.75">
      <c r="A33" s="19"/>
      <c r="B33" s="19"/>
      <c r="C33" s="19"/>
    </row>
    <row r="34" spans="1:3" ht="12.75">
      <c r="A34" s="19"/>
      <c r="B34" s="19"/>
      <c r="C34" s="19"/>
    </row>
    <row r="35" spans="1:3" ht="12.75">
      <c r="A35" s="19"/>
      <c r="B35" s="19"/>
      <c r="C35" s="19"/>
    </row>
    <row r="36" spans="1:3" ht="15.75">
      <c r="A36" s="19"/>
      <c r="B36" s="19"/>
      <c r="C36" s="9"/>
    </row>
    <row r="37" spans="1:3" ht="12.75">
      <c r="A37" s="19"/>
      <c r="B37" s="19"/>
      <c r="C37" s="19"/>
    </row>
    <row r="38" spans="1:3" ht="12.75">
      <c r="A38" s="19"/>
      <c r="B38" s="19"/>
      <c r="C38" s="19"/>
    </row>
    <row r="39" spans="1:3" ht="12.75">
      <c r="A39" s="19"/>
      <c r="B39" s="19"/>
      <c r="C39" s="19"/>
    </row>
    <row r="40" spans="1:3" ht="15">
      <c r="A40" s="19"/>
      <c r="B40" s="19"/>
      <c r="C40" s="1"/>
    </row>
    <row r="41" spans="1:3" ht="15">
      <c r="A41" s="19"/>
      <c r="B41" s="19"/>
      <c r="C41" s="1"/>
    </row>
    <row r="42" spans="1:3" ht="12.75">
      <c r="A42" s="19"/>
      <c r="B42" s="19"/>
      <c r="C42" s="19"/>
    </row>
    <row r="43" spans="1:3" ht="24.75" customHeight="1">
      <c r="A43" s="19"/>
      <c r="B43" s="19"/>
      <c r="C43" s="19"/>
    </row>
    <row r="53" ht="17.25" customHeight="1"/>
    <row r="54" ht="17.25" customHeight="1"/>
    <row r="61" ht="18" customHeight="1"/>
  </sheetData>
  <sheetProtection/>
  <mergeCells count="1">
    <mergeCell ref="A1:J1"/>
  </mergeCells>
  <printOptions/>
  <pageMargins left="0.3937007874015748" right="0.31496062992125984" top="0.5118110236220472" bottom="0.7480314960629921" header="0.31496062992125984" footer="0.31496062992125984"/>
  <pageSetup horizontalDpi="600" verticalDpi="600" orientation="portrait" paperSize="9" scale="80" r:id="rId1"/>
  <headerFooter>
    <oddFooter>&amp;LTelkom SA SOC Limited Annual Report
&amp;D - &amp;T
&amp;A&amp;RPage &amp;P of &amp;N</oddFooter>
  </headerFooter>
</worksheet>
</file>

<file path=xl/worksheets/sheet4.xml><?xml version="1.0" encoding="utf-8"?>
<worksheet xmlns="http://schemas.openxmlformats.org/spreadsheetml/2006/main" xmlns:r="http://schemas.openxmlformats.org/officeDocument/2006/relationships">
  <sheetPr>
    <tabColor indexed="42"/>
  </sheetPr>
  <dimension ref="A1:D89"/>
  <sheetViews>
    <sheetView zoomScaleSheetLayoutView="80" zoomScalePageLayoutView="0" workbookViewId="0" topLeftCell="A1">
      <selection activeCell="D41" sqref="D41"/>
    </sheetView>
  </sheetViews>
  <sheetFormatPr defaultColWidth="9.140625" defaultRowHeight="12.75"/>
  <cols>
    <col min="1" max="1" width="1.7109375" style="44" customWidth="1"/>
    <col min="2" max="2" width="85.57421875" style="44" customWidth="1"/>
    <col min="3" max="4" width="16.7109375" style="77" customWidth="1"/>
    <col min="5" max="16384" width="9.140625" style="53" customWidth="1"/>
  </cols>
  <sheetData>
    <row r="1" spans="1:4" ht="19.5" customHeight="1">
      <c r="A1" s="239"/>
      <c r="B1" s="239"/>
      <c r="C1" s="239"/>
      <c r="D1" s="239"/>
    </row>
    <row r="2" spans="1:4" ht="32.25" customHeight="1">
      <c r="A2" s="48"/>
      <c r="B2" s="78" t="s">
        <v>83</v>
      </c>
      <c r="C2" s="45"/>
      <c r="D2" s="45"/>
    </row>
    <row r="3" spans="1:4" ht="19.5" customHeight="1">
      <c r="A3" s="48"/>
      <c r="B3" s="175" t="s">
        <v>92</v>
      </c>
      <c r="C3" s="180"/>
      <c r="D3" s="180"/>
    </row>
    <row r="4" spans="2:4" ht="19.5" customHeight="1">
      <c r="B4" s="49"/>
      <c r="C4" s="181">
        <v>2014</v>
      </c>
      <c r="D4" s="62">
        <v>2013</v>
      </c>
    </row>
    <row r="5" spans="2:4" ht="15" customHeight="1" thickBot="1">
      <c r="B5" s="46"/>
      <c r="C5" s="182" t="s">
        <v>10</v>
      </c>
      <c r="D5" s="91" t="s">
        <v>10</v>
      </c>
    </row>
    <row r="6" spans="2:4" ht="6" customHeight="1">
      <c r="B6" s="51"/>
      <c r="C6" s="183"/>
      <c r="D6" s="79"/>
    </row>
    <row r="7" spans="2:4" ht="19.5" customHeight="1">
      <c r="B7" s="47" t="s">
        <v>69</v>
      </c>
      <c r="C7" s="54">
        <v>6366.1534900000015</v>
      </c>
      <c r="D7" s="43">
        <f>D16+D17</f>
        <v>7472</v>
      </c>
    </row>
    <row r="8" spans="2:4" ht="6.75" customHeight="1">
      <c r="B8" s="47"/>
      <c r="C8" s="54"/>
      <c r="D8" s="43"/>
    </row>
    <row r="9" spans="2:4" ht="19.5" customHeight="1">
      <c r="B9" s="44" t="s">
        <v>70</v>
      </c>
      <c r="C9" s="184">
        <v>32454.67801</v>
      </c>
      <c r="D9" s="185">
        <v>31693</v>
      </c>
    </row>
    <row r="10" spans="2:4" ht="19.5" customHeight="1">
      <c r="B10" s="44" t="s">
        <v>90</v>
      </c>
      <c r="C10" s="186">
        <v>-26143.254066999998</v>
      </c>
      <c r="D10" s="187">
        <v>-23211</v>
      </c>
    </row>
    <row r="11" spans="2:4" ht="19.5" customHeight="1">
      <c r="B11" s="44" t="s">
        <v>71</v>
      </c>
      <c r="C11" s="184">
        <v>6311.923943000002</v>
      </c>
      <c r="D11" s="188">
        <f>SUM(D9:D10)</f>
        <v>8482</v>
      </c>
    </row>
    <row r="12" spans="2:4" ht="19.5" customHeight="1">
      <c r="B12" s="44" t="s">
        <v>72</v>
      </c>
      <c r="C12" s="189">
        <v>358.42503899999997</v>
      </c>
      <c r="D12" s="188">
        <v>520</v>
      </c>
    </row>
    <row r="13" spans="2:4" ht="19.5" customHeight="1">
      <c r="B13" s="44" t="s">
        <v>52</v>
      </c>
      <c r="C13" s="189">
        <v>-585.2905880000001</v>
      </c>
      <c r="D13" s="188">
        <v>-666</v>
      </c>
    </row>
    <row r="14" spans="2:4" ht="19.5" customHeight="1">
      <c r="B14" s="44" t="s">
        <v>133</v>
      </c>
      <c r="C14" s="189">
        <v>854</v>
      </c>
      <c r="D14" s="188">
        <v>0</v>
      </c>
    </row>
    <row r="15" spans="2:4" ht="19.5" customHeight="1">
      <c r="B15" s="44" t="s">
        <v>124</v>
      </c>
      <c r="C15" s="186">
        <v>-449</v>
      </c>
      <c r="D15" s="188">
        <v>-687</v>
      </c>
    </row>
    <row r="16" spans="2:4" ht="19.5" customHeight="1">
      <c r="B16" s="44" t="s">
        <v>73</v>
      </c>
      <c r="C16" s="184">
        <v>6490.0583940000015</v>
      </c>
      <c r="D16" s="185">
        <f>SUM(D11:D15)</f>
        <v>7649</v>
      </c>
    </row>
    <row r="17" spans="1:4" ht="19.5" customHeight="1">
      <c r="A17" s="48"/>
      <c r="B17" s="48" t="s">
        <v>53</v>
      </c>
      <c r="C17" s="186">
        <v>-123.904904</v>
      </c>
      <c r="D17" s="187">
        <v>-177</v>
      </c>
    </row>
    <row r="18" spans="3:4" ht="9.75" customHeight="1">
      <c r="C18" s="54"/>
      <c r="D18" s="43"/>
    </row>
    <row r="19" spans="2:4" ht="19.5" customHeight="1">
      <c r="B19" s="47" t="s">
        <v>74</v>
      </c>
      <c r="C19" s="54">
        <v>-4333</v>
      </c>
      <c r="D19" s="43">
        <f>SUM(D21:D25)</f>
        <v>-5519</v>
      </c>
    </row>
    <row r="20" spans="2:4" ht="6.75" customHeight="1">
      <c r="B20" s="47"/>
      <c r="C20" s="54"/>
      <c r="D20" s="43"/>
    </row>
    <row r="21" spans="2:4" ht="22.5" customHeight="1">
      <c r="B21" s="190" t="s">
        <v>75</v>
      </c>
      <c r="C21" s="184">
        <v>67</v>
      </c>
      <c r="D21" s="185">
        <v>39</v>
      </c>
    </row>
    <row r="22" spans="2:4" ht="19.5" customHeight="1">
      <c r="B22" s="44" t="s">
        <v>76</v>
      </c>
      <c r="C22" s="189">
        <v>0</v>
      </c>
      <c r="D22" s="188">
        <v>31</v>
      </c>
    </row>
    <row r="23" spans="2:4" ht="23.25" customHeight="1">
      <c r="B23" s="190" t="s">
        <v>77</v>
      </c>
      <c r="C23" s="189">
        <v>-6370</v>
      </c>
      <c r="D23" s="188">
        <v>-5627</v>
      </c>
    </row>
    <row r="24" spans="1:4" ht="19.5" customHeight="1">
      <c r="A24" s="42"/>
      <c r="B24" s="48" t="s">
        <v>118</v>
      </c>
      <c r="C24" s="189">
        <v>1970</v>
      </c>
      <c r="D24" s="188">
        <v>29</v>
      </c>
    </row>
    <row r="25" spans="2:4" ht="23.25" customHeight="1">
      <c r="B25" s="190" t="s">
        <v>87</v>
      </c>
      <c r="C25" s="186">
        <v>0</v>
      </c>
      <c r="D25" s="188">
        <v>9</v>
      </c>
    </row>
    <row r="26" spans="2:4" ht="9.75" customHeight="1">
      <c r="B26" s="41"/>
      <c r="C26" s="54"/>
      <c r="D26" s="191"/>
    </row>
    <row r="27" spans="2:4" ht="19.5" customHeight="1">
      <c r="B27" s="47" t="s">
        <v>78</v>
      </c>
      <c r="C27" s="54">
        <v>-2583</v>
      </c>
      <c r="D27" s="43">
        <f>SUM(D29:D32)</f>
        <v>-731</v>
      </c>
    </row>
    <row r="28" spans="1:4" ht="6.75" customHeight="1">
      <c r="A28" s="53"/>
      <c r="B28" s="47"/>
      <c r="C28" s="54"/>
      <c r="D28" s="43"/>
    </row>
    <row r="29" spans="1:4" ht="19.5" customHeight="1">
      <c r="A29" s="53"/>
      <c r="B29" s="44" t="s">
        <v>79</v>
      </c>
      <c r="C29" s="184">
        <v>300</v>
      </c>
      <c r="D29" s="185">
        <v>2042</v>
      </c>
    </row>
    <row r="30" spans="1:4" ht="19.5" customHeight="1">
      <c r="A30" s="53"/>
      <c r="B30" s="44" t="s">
        <v>80</v>
      </c>
      <c r="C30" s="189">
        <v>-3036</v>
      </c>
      <c r="D30" s="188">
        <v>-2743</v>
      </c>
    </row>
    <row r="31" spans="1:4" ht="19.5" customHeight="1">
      <c r="A31" s="53"/>
      <c r="B31" s="44" t="s">
        <v>125</v>
      </c>
      <c r="C31" s="189">
        <v>-156</v>
      </c>
      <c r="D31" s="188">
        <v>-189</v>
      </c>
    </row>
    <row r="32" spans="1:4" ht="19.5" customHeight="1">
      <c r="A32" s="53"/>
      <c r="B32" s="44" t="s">
        <v>119</v>
      </c>
      <c r="C32" s="186">
        <v>309</v>
      </c>
      <c r="D32" s="187">
        <v>159</v>
      </c>
    </row>
    <row r="33" spans="1:4" ht="19.5" customHeight="1">
      <c r="A33" s="53"/>
      <c r="B33" s="197" t="s">
        <v>91</v>
      </c>
      <c r="C33" s="54">
        <v>-549.8465099999985</v>
      </c>
      <c r="D33" s="43">
        <f>D27+D19+D7</f>
        <v>1222</v>
      </c>
    </row>
    <row r="34" spans="1:4" ht="19.5" customHeight="1">
      <c r="A34" s="53"/>
      <c r="B34" s="192" t="s">
        <v>109</v>
      </c>
      <c r="C34" s="54">
        <v>2381</v>
      </c>
      <c r="D34" s="43">
        <v>1164</v>
      </c>
    </row>
    <row r="35" spans="1:4" ht="26.25" customHeight="1">
      <c r="A35" s="53"/>
      <c r="B35" s="190" t="s">
        <v>121</v>
      </c>
      <c r="C35" s="193">
        <v>10</v>
      </c>
      <c r="D35" s="163">
        <v>-5</v>
      </c>
    </row>
    <row r="36" spans="1:4" ht="19.5" customHeight="1" thickBot="1">
      <c r="A36" s="53"/>
      <c r="B36" s="218" t="s">
        <v>110</v>
      </c>
      <c r="C36" s="194">
        <v>1841.1534900000015</v>
      </c>
      <c r="D36" s="195">
        <f>D33+D34+D35</f>
        <v>2381</v>
      </c>
    </row>
    <row r="37" spans="2:4" ht="19.5" customHeight="1">
      <c r="B37" s="212" t="s">
        <v>126</v>
      </c>
      <c r="C37" s="80"/>
      <c r="D37" s="80"/>
    </row>
    <row r="38" spans="2:4" ht="24.75" customHeight="1" thickBot="1">
      <c r="B38" s="234" t="s">
        <v>134</v>
      </c>
      <c r="C38" s="81"/>
      <c r="D38" s="81"/>
    </row>
    <row r="39" spans="2:4" ht="16.5" customHeight="1">
      <c r="B39" s="196"/>
      <c r="C39" s="80"/>
      <c r="D39" s="80"/>
    </row>
    <row r="40" spans="2:4" ht="19.5" customHeight="1">
      <c r="B40" s="196"/>
      <c r="C40" s="80"/>
      <c r="D40" s="80"/>
    </row>
    <row r="41" spans="1:4" ht="14.25">
      <c r="A41" s="53"/>
      <c r="B41" s="53"/>
      <c r="C41" s="82"/>
      <c r="D41" s="82"/>
    </row>
    <row r="42" spans="1:4" ht="14.25">
      <c r="A42" s="53"/>
      <c r="B42" s="53"/>
      <c r="C42" s="82"/>
      <c r="D42" s="82"/>
    </row>
    <row r="43" spans="1:4" ht="14.25">
      <c r="A43" s="53"/>
      <c r="B43" s="53"/>
      <c r="C43" s="82"/>
      <c r="D43" s="82"/>
    </row>
    <row r="44" spans="1:4" ht="14.25">
      <c r="A44" s="53"/>
      <c r="B44" s="53"/>
      <c r="C44" s="82"/>
      <c r="D44" s="82"/>
    </row>
    <row r="45" spans="1:4" ht="14.25">
      <c r="A45" s="53"/>
      <c r="B45" s="53"/>
      <c r="C45" s="82"/>
      <c r="D45" s="82"/>
    </row>
    <row r="46" spans="1:4" ht="14.25">
      <c r="A46" s="53"/>
      <c r="B46" s="53"/>
      <c r="C46" s="82"/>
      <c r="D46" s="82"/>
    </row>
    <row r="47" spans="1:4" ht="14.25">
      <c r="A47" s="53"/>
      <c r="B47" s="53"/>
      <c r="C47" s="82"/>
      <c r="D47" s="82"/>
    </row>
    <row r="48" spans="1:4" ht="14.25">
      <c r="A48" s="53"/>
      <c r="B48" s="53"/>
      <c r="C48" s="82"/>
      <c r="D48" s="82"/>
    </row>
    <row r="49" spans="1:4" ht="14.25">
      <c r="A49" s="53"/>
      <c r="B49" s="53"/>
      <c r="C49" s="82"/>
      <c r="D49" s="82"/>
    </row>
    <row r="50" spans="1:4" ht="14.25">
      <c r="A50" s="53"/>
      <c r="B50" s="53"/>
      <c r="C50" s="82"/>
      <c r="D50" s="82"/>
    </row>
    <row r="51" spans="1:4" ht="14.25">
      <c r="A51" s="53"/>
      <c r="B51" s="53"/>
      <c r="C51" s="82"/>
      <c r="D51" s="82"/>
    </row>
    <row r="52" spans="1:4" ht="14.25">
      <c r="A52" s="53"/>
      <c r="B52" s="53"/>
      <c r="C52" s="82"/>
      <c r="D52" s="82"/>
    </row>
    <row r="53" spans="1:4" ht="14.25">
      <c r="A53" s="53"/>
      <c r="B53" s="53"/>
      <c r="C53" s="82"/>
      <c r="D53" s="82"/>
    </row>
    <row r="54" spans="1:4" ht="14.25">
      <c r="A54" s="53"/>
      <c r="B54" s="53"/>
      <c r="C54" s="82"/>
      <c r="D54" s="82"/>
    </row>
    <row r="55" spans="1:4" ht="14.25">
      <c r="A55" s="53"/>
      <c r="B55" s="53"/>
      <c r="C55" s="82"/>
      <c r="D55" s="82"/>
    </row>
    <row r="56" spans="1:4" ht="14.25">
      <c r="A56" s="53"/>
      <c r="B56" s="53"/>
      <c r="C56" s="82"/>
      <c r="D56" s="82"/>
    </row>
    <row r="57" spans="1:4" ht="14.25">
      <c r="A57" s="53"/>
      <c r="B57" s="53"/>
      <c r="C57" s="82"/>
      <c r="D57" s="82"/>
    </row>
    <row r="58" spans="1:2" ht="14.25">
      <c r="A58" s="53"/>
      <c r="B58" s="53"/>
    </row>
    <row r="59" spans="1:2" ht="14.25">
      <c r="A59" s="53"/>
      <c r="B59" s="53"/>
    </row>
    <row r="60" spans="1:2" ht="14.25">
      <c r="A60" s="53"/>
      <c r="B60" s="53"/>
    </row>
    <row r="61" spans="1:2" ht="14.25">
      <c r="A61" s="53"/>
      <c r="B61" s="53"/>
    </row>
    <row r="62" spans="1:2" ht="14.25">
      <c r="A62" s="53"/>
      <c r="B62" s="53"/>
    </row>
    <row r="63" spans="1:2" ht="14.25">
      <c r="A63" s="53"/>
      <c r="B63" s="53"/>
    </row>
    <row r="64" spans="1:2" ht="14.25">
      <c r="A64" s="53"/>
      <c r="B64" s="53"/>
    </row>
    <row r="65" spans="1:2" ht="14.25">
      <c r="A65" s="53"/>
      <c r="B65" s="53"/>
    </row>
    <row r="66" spans="1:4" ht="12.75">
      <c r="A66" s="53"/>
      <c r="B66" s="53"/>
      <c r="C66" s="53"/>
      <c r="D66" s="53"/>
    </row>
    <row r="67" spans="1:4" ht="12.75">
      <c r="A67" s="53"/>
      <c r="B67" s="53"/>
      <c r="C67" s="53"/>
      <c r="D67" s="53"/>
    </row>
    <row r="68" spans="1:4" ht="12.75">
      <c r="A68" s="53"/>
      <c r="B68" s="53"/>
      <c r="C68" s="53"/>
      <c r="D68" s="53"/>
    </row>
    <row r="69" spans="1:4" ht="12.75">
      <c r="A69" s="53"/>
      <c r="B69" s="53"/>
      <c r="C69" s="53"/>
      <c r="D69" s="53"/>
    </row>
    <row r="70" spans="1:4" ht="12.75">
      <c r="A70" s="53"/>
      <c r="B70" s="53"/>
      <c r="C70" s="53"/>
      <c r="D70" s="53"/>
    </row>
    <row r="71" spans="1:4" ht="12.75">
      <c r="A71" s="53"/>
      <c r="B71" s="53"/>
      <c r="C71" s="53"/>
      <c r="D71" s="53"/>
    </row>
    <row r="72" spans="1:4" ht="12.75">
      <c r="A72" s="53"/>
      <c r="B72" s="53"/>
      <c r="C72" s="53"/>
      <c r="D72" s="53"/>
    </row>
    <row r="73" spans="1:4" ht="12.75">
      <c r="A73" s="53"/>
      <c r="B73" s="53"/>
      <c r="C73" s="53"/>
      <c r="D73" s="53"/>
    </row>
    <row r="74" spans="1:4" ht="12.75">
      <c r="A74" s="53"/>
      <c r="B74" s="53"/>
      <c r="C74" s="53"/>
      <c r="D74" s="53"/>
    </row>
    <row r="75" spans="1:4" ht="12.75">
      <c r="A75" s="53"/>
      <c r="B75" s="53"/>
      <c r="C75" s="53"/>
      <c r="D75" s="53"/>
    </row>
    <row r="76" spans="1:4" ht="12.75">
      <c r="A76" s="53"/>
      <c r="B76" s="53"/>
      <c r="C76" s="53"/>
      <c r="D76" s="53"/>
    </row>
    <row r="77" spans="1:4" ht="12.75">
      <c r="A77" s="53"/>
      <c r="B77" s="53"/>
      <c r="C77" s="53"/>
      <c r="D77" s="53"/>
    </row>
    <row r="78" spans="1:4" ht="12.75">
      <c r="A78" s="53"/>
      <c r="B78" s="53"/>
      <c r="C78" s="53"/>
      <c r="D78" s="53"/>
    </row>
    <row r="79" spans="1:4" ht="12.75">
      <c r="A79" s="53"/>
      <c r="B79" s="53"/>
      <c r="C79" s="53"/>
      <c r="D79" s="53"/>
    </row>
    <row r="80" spans="1:4" ht="12.75">
      <c r="A80" s="53"/>
      <c r="B80" s="53"/>
      <c r="C80" s="53"/>
      <c r="D80" s="53"/>
    </row>
    <row r="81" spans="1:4" ht="12.75">
      <c r="A81" s="53"/>
      <c r="B81" s="53"/>
      <c r="C81" s="53"/>
      <c r="D81" s="53"/>
    </row>
    <row r="82" spans="1:4" ht="12.75">
      <c r="A82" s="53"/>
      <c r="B82" s="53"/>
      <c r="C82" s="53"/>
      <c r="D82" s="53"/>
    </row>
    <row r="83" spans="1:4" ht="12.75">
      <c r="A83" s="53"/>
      <c r="B83" s="53"/>
      <c r="C83" s="53"/>
      <c r="D83" s="53"/>
    </row>
    <row r="84" spans="1:4" ht="12.75">
      <c r="A84" s="53"/>
      <c r="B84" s="53"/>
      <c r="C84" s="53"/>
      <c r="D84" s="53"/>
    </row>
    <row r="85" spans="1:4" ht="12.75">
      <c r="A85" s="53"/>
      <c r="B85" s="53"/>
      <c r="C85" s="53"/>
      <c r="D85" s="53"/>
    </row>
    <row r="86" spans="1:4" ht="12.75">
      <c r="A86" s="53"/>
      <c r="B86" s="53"/>
      <c r="C86" s="53"/>
      <c r="D86" s="53"/>
    </row>
    <row r="87" spans="1:4" ht="12.75">
      <c r="A87" s="53"/>
      <c r="B87" s="53"/>
      <c r="C87" s="53"/>
      <c r="D87" s="53"/>
    </row>
    <row r="88" spans="1:4" ht="12.75">
      <c r="A88" s="53"/>
      <c r="B88" s="53"/>
      <c r="C88" s="53"/>
      <c r="D88" s="53"/>
    </row>
    <row r="89" spans="1:4" ht="12.75">
      <c r="A89" s="53"/>
      <c r="B89" s="53"/>
      <c r="C89" s="53"/>
      <c r="D89" s="53"/>
    </row>
  </sheetData>
  <sheetProtection/>
  <mergeCells count="1">
    <mergeCell ref="A1:D1"/>
  </mergeCells>
  <printOptions/>
  <pageMargins left="0.35433070866141736" right="0.11811023622047245" top="0.1968503937007874" bottom="0.7086614173228347" header="0.15748031496062992" footer="0.15748031496062992"/>
  <pageSetup horizontalDpi="600" verticalDpi="600" orientation="portrait" paperSize="9" scale="75" r:id="rId1"/>
  <headerFooter alignWithMargins="0">
    <oddFooter>&amp;LTelkom SA SOC Limited Annual Report
&amp;D - &amp;T
&amp;A&amp;RPage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Telkom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Andiswa Jacobs (AL)</dc:creator>
  <cp:keywords/>
  <dc:description/>
  <cp:lastModifiedBy>Thuso Kgori</cp:lastModifiedBy>
  <cp:lastPrinted>2014-06-10T10:53:01Z</cp:lastPrinted>
  <dcterms:created xsi:type="dcterms:W3CDTF">2010-05-03T15:28:06Z</dcterms:created>
  <dcterms:modified xsi:type="dcterms:W3CDTF">2014-07-31T09:49:04Z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KFUNCTIONCACHE">
    <vt:lpwstr>&lt;compressed size="304226"&gt;eJztfftPHEmybv4p1lnp6t4f3FPVj6pqzd4jMYw946OxsfDMzlkdXSEMmGGNgeVhr1f88Tcjvi+qugHzaJrKhAkhu7vrkY/4Mp4ZmfnX8CGchYOwFU7DXjiM31bDZvz1R9gJ/xn+Grbjr9P47128dxaO452d8Cw+tRk+xW//N/xH+CW8Cn8LL+K3Z+G9vvsx7MYnD7Xc7XAUv33WJ1e0lrP4zH44D8NQxL8qf</vt:lpwstr>
  </property>
  <property fmtid="{D5CDD505-2E9C-101B-9397-08002B2CF9AE}" pid="3" name="WORKBKFUNCTIONCACHE1">
    <vt:lpwstr>vuf8PdY1mZ85//FX/8r3j0N38capa4DvS4texZr2YtXvsQndvUJefONtnln7s0X8Yr05jR8jW+taruPtayteOVbb/9P7MdqeBvfmL+62K//UOr9FH+dxnZLj89I0ZPYsn/r9yr+jeOV72au/TXSdTPSTL59jFe+xnv/eYkWf5mj5fct/f6iVC3jv+9jT3b49Ha8/vdIldX47GEsbyfeNVrKnV/Djxeo9pd4bSc+/TE+/ynWvhJR3ovf5O5OLO/7</vt:lpwstr>
  </property>
  <property fmtid="{D5CDD505-2E9C-101B-9397-08002B2CF9AE}" pid="4" name="WORKBKFUNCTIONCACHE2">
    <vt:lpwstr>mT795Qa6P4tlHeoY2m9p/722f4tj5DSWUYY6NDoipO1A4i8zmEgZR5Gy32u5J/EdaVkZn9mKo27+6lDbL8+vxu/z90ZaaofU/N3xpbvnfwLaj2ObR/H/ymmflPYrTv0E1B9HygyVWk77NLQfOe2T0X7stE9A+2n8N3Ftm4j2pbbfad837WHfl077hLR3O6dv2ptXO/Zxn4z2rmvT0d6jCv3TfiW8nIt7nrZ9ciT6R+It23vsKCRDYT3W4xyRDxZ</vt:lpwstr>
  </property>
  <property fmtid="{D5CDD505-2E9C-101B-9397-08002B2CF9AE}" pid="5" name="WORKBKFUNCTIONCACHE3">
    <vt:lpwstr>r8fsf2u6VeGfbUegdBeuPtFme/UXbehJ+ir/24lOOSN+IbGv5BzpreBDL+lek3VutYze2+W54rIYfrsDjVdRGwn2ORr9oOHfcH48TbdnpTE2OQSoMXBr1TXmxkWAz4fvb2DIf/ylQkHfdek2LxA/x/nZsx06k5N2lkdP//vQ/1KcPY5s2Yo078e6ZetZ35QXXDMtDQqzV3UiB1YgJ3nUs+sXiLL65rzriwL2EBAisRm/tV9ULH+LnZvTZHIG+EV</vt:lpwstr>
  </property>
  <property fmtid="{D5CDD505-2E9C-101B-9397-08002B2CF9AE}" pid="6" name="WORKBKFUNCTIONCACHE4">
    <vt:lpwstr>iLff410vpN+C2WJJRzPugfBckhfxH+qRJJSpjVE64V+sdij8+tBFkTsR5LP9FefNZvjkg6RPZiKzeDrX451u87LrESYHKi0Q3hD/HvDmLtzhf9YvBBW/cl/Kw17Mb/RYcsNiPkaNwXjT/iPVix6y6VEmEgNR1d0NfOBykwkF7OamrMyOGqc0YKVITyZ1rWO/LGnvbb/b00aJyqlpZS12L737mc6hkDxL/l7ZdB1sHvqXdxqu10H69vNPC0SaZVb</vt:lpwstr>
  </property>
  <property fmtid="{D5CDD505-2E9C-101B-9397-08002B2CF9AE}" pid="7" name="WORKBKFUNCTIONCACHE5">
    <vt:lpwstr>annDKTCAXZsl0Hg3JAOBaltU0e2Y9A/Bsg+9lyaPHAwXnBdnQsi876E6+0cMPG51HQYnGr0dT98aiWW5+mnROVHcgNmkVbis4iZOw5pcHirs9qf2+xYxyMtHhvu5SVHwD28NPTHXpkuedLQHZpgq817OmI2gexd+sF9iAS47OgT0uZX4YD9ldKQ9bQRJctelFdS+y9qy/o8XgqMPgSbPzr2WdUM0JBsg8+uu5NRXlZQOPX7pv5RfLpbV+eSJw0C</vt:lpwstr>
  </property>
  <property fmtid="{D5CDD505-2E9C-101B-9397-08002B2CF9AE}" pid="8" name="WORKBKFUNCTIONCACHE6">
    <vt:lpwstr>m2oxrcS6DjX25Dj0jcOelofy30Vu2NQo7F3nJF6pD37GVjoi6RFZu1JHOBL9I9G9+T7e+dqeWuHo5IXO3iWf0RHKASHX8stAQii/pVQ4Dsg6cOs3JR4n+gzmjiR2LnErREMcjRRobAXPac4Bic+xzZJpsD1Xu/NE30hITTtKBcmMcvr3Tf9TnVvF/2in2019o/AifIh/sJvgEfjKyFRIyJo8ad/XWKZZSjZv5JyRGx7IVnNU+kbFMhEse9MRSIO</vt:lpwstr>
  </property>
  <property fmtid="{D5CDD505-2E9C-101B-9397-08002B2CF9AE}" pid="9" name="WORKBKFUNCTIONCACHE7">
    <vt:lpwstr>AvItsEM/4zwGVfwU5YxjaG1rdEegbgR3VGafMzYF/4fKpfxywv8TsmjBHoV8UXsYSZcf3f+g8+LH6Fputj+HWbAo8HIk8kJjdyQAZtkfhdZA8EceibywkFm4rIs2n2wu2j92/g++//BQwcU5ZDiq/aD+khWJfbYWNthTnkRzQAB0ck3SYbAZk2KwyF2TXYyGPGAnXG8vAwtcj5YGAPP06/kOk1pHoHwnJTJP4lO00cdLuPeGyKRUekhW7q9bUoe</vt:lpwstr>
  </property>
  <property fmtid="{D5CDD505-2E9C-101B-9397-08002B2CF9AE}" pid="10" name="WORKBKFUNCTIONCACHE8">
    <vt:lpwstr>oM19aPEQXnhuXi4PsT5YIBfLtDjw4mQEOw2In+w2GQM6i606gcib6RkKcPmG+wprPbXSaIo9EvGma9Iqtc9jjw/YkeOxLOFffH4lBb+kV1xL7TPzH9XwXJxRH+OA6eK5gGk5+1B9s6byf9fqH9OQh+mmc6POQUKtC/m2N1HPrHYV9XDG9qJNbW58l86orbUNlg8YtjkQkWb5wzMkPDeaNfNF75+O+d4m/DmsZf98Mma3kZdoLPnPaPxKwvZ/uTr</vt:lpwstr>
  </property>
  <property fmtid="{D5CDD505-2E9C-101B-9397-08002B2CF9AE}" pid="11" name="WORKBKFUNCTIONCACHE9">
    <vt:lpwstr>+uVk+D5gCkQkc+LeWgunx4bBs4Jy0EBs3SywuK9UuPYveqkSLzVknddIiVAYCv4CVPpqC8tRr7AQbB9PTx7ICUaB6E7Y1veWQuyY+Bu/O2Y9I/J54C5INHRX10/JKG/UGHxNfKOwvJQ2OAbjkAqBGxu2veMyAuPjfBfsR7ni35x6PbYn1/36zj0iUMXTfLc1/RY7LGPW8FXCaWgv5yAJ8/4CqHHioBzwX0xeB2QaXzKfkIaOQr9o3Ac69vREg7u</vt:lpwstr>
  </property>
  <property fmtid="{D5CDD505-2E9C-101B-9397-08002B2CF9AE}" pid="12" name="WORKBKFUNCTIONCACHE10">
    <vt:lpwstr>HN92BO6PgJS7EXyXuXzQ2KN2WAl76jcc6l0/86N/NEQm4fQVeb+LgMOz/iH4aRNPAZENluvI3AcZ34cjB9rPnhvl6yFyQAQnBi+Wv+FI3BeJN1G6/x6wA8FKxGE3+ImpTwsVPzU1JzS6NyXC7ien5ozQq+Cnp+aKkmv++6MhESysrfigZWy0vXIsUmDxJRxqtNd3ukmHA/ZTlv8RO5GIiedMpcQC7/iZU7khAruomwtxNFKg0e0Eta4cIT0QS3V</vt:lpwstr>
  </property>
  <property fmtid="{D5CDD505-2E9C-101B-9397-08002B2CF9AE}" pid="13" name="WORKBKFUNCTIONCACHE11">
    <vt:lpwstr>j4bPQHZeHxMW5pG80zmL577XNs/Ep9zzSYbIWn38VJdSKnkwlGt12nMDaVugU55MUmKxGiknW1Zd27yhfrZEGCVlb/CHSUnorsyObyhnS1598L5asMBFphRY4KilQeRn+2ymfhPJv9HMtHIXFVh07DvfF4UgzE8WW2taaDqJ2kD7LVY9apUREdMVRkB2aPzkSSZF4EWQ3qX3m8DoKaVCQb75zVHoUJCoov6X9m0oVjxA+ZjQ8HrU8PN4FxGmxAn</vt:lpwstr>
  </property>
  <property fmtid="{D5CDD505-2E9C-101B-9397-08002B2CF9AE}" pid="14" name="WORKBKFUNCTIONCACHE12">
    <vt:lpwstr>ORvR+dN+6PhfECVjxBa0uvFzk1z/FYNh6dDvfIeXo0ZvN3nDP6xUJ0N6J/Fhl0DyMtDshD8FPq80FiPmfE8egfj9k5VccjLzxcXqXHA1n+G8zYOYp9eBtLdcs2JRYeL3+MCDgXLAcDaTFyDHbo2bmnnQ4JO28B+ecy4+3yKSdEHI20aPg+tjmgMCufnBPSYDA/e+Q6u38kPmt7jwLOC3vLth8zOvtrfP9fjkrPqMCf9pNuU1B+PbyOlL+4C5jte</vt:lpwstr>
  </property>
  <property fmtid="{D5CDD505-2E9C-101B-9397-08002B2CF9AE}" pid="15" name="WORKBKFUNCTIONCACHE13">
    <vt:lpwstr>+Sc0Dcem/Et22/+5EL2h+2A5DPcfaMifPFJr//zwg56vso4DR42o70SPyG5FtHdjsQykTgNp9r2923ev6PxeNFwbf5weKzFVh5oX1x3PH5MnFOWicoP6okfqs3lOj0tFjbjPXsalvNGXnh4NkI6VD63K8dcRqWgvti1hsBhLMdXY6REwveTSouB0z8N/depiY/jFenZ/Hok18z9oyHP7Gmvt2NZ0p+DgNUw7m/3j8bn6F373EVK+ksfpUzPhHqs</vt:lpwstr>
  </property>
  <property fmtid="{D5CDD505-2E9C-101B-9397-08002B2CF9AE}" pid="16" name="WORKBKFUNCTIONCACHE14">
    <vt:lpwstr>GLheuC8KUof0+TjWIk+uh02ty3M+0qDxa3xjVaN82+Hua1MdgeUgYFzg1O+f+tetnF/0BFHX1ffH5a1qCduvznb5R88kT/C9o9I7KnIf/RNf+/f4fTd4Bm0KJORkRNhMq1rrUdhU79rRSIWG9Hlbe/J1BhnHIgUWZ+GY7y8ajXUkloHEfvzDPqewsOQscNv/dJE9WByVZaECS9fRSI/G7Eqkde3vdtihR+549I+HZKPJGRc/cfbiF22tW1UpsbC</vt:lpwstr>
  </property>
  <property fmtid="{D5CDD505-2E9C-101B-9397-08002B2CF9AE}" pid="17" name="WORKBKFUNCTIONCACHE15">
    <vt:lpwstr>1GI5JakzsNJ4/4tV9SqoTZgpKXtTnO2LiPvl9ERHd8ZExK5nfQAtEk7xnVNH5pH9UDnVFzBdyi9O/b/qfRRqexGvS5qOAk0IP1Dc8dZ8wKS5i30qMBPtROALpEFjG3iCuv/PCwzlkGYgcxT/MPvkZ36lwQAz9ZSz3qvMnVzSbzc/XS4XJ5VNBgcnreNXnZVOgYjER8ffe6Fu/aYl3XRXjkms5eMyeeriufdqnNNsO/3AOSYCI6IuNmecdg/4xsE</vt:lpwstr>
  </property>
  <property fmtid="{D5CDD505-2E9C-101B-9397-08002B2CF9AE}" pid="18" name="WORKBKFUNCTIONCACHE16">
    <vt:lpwstr>y3VY0kHixwbrHLp+Ug4afk5o+K7Sts6DgiKRCBvSsnrktbZ09cdx8kHSpYz4Gykbt7qHLs7uvwHZFlIDKLgeyfJ7vc7rt2T4CG1Lcx0y9pu7xjs+eOSBpE7C3L+vH9PXPA45RRrIs5Jo5KGlR8F9y88BBtLpRwqZUDHqjvdfz/vUott6/6x+GQUukT9wDbCr7rav6o+G6f6bCRtR+SK9plOMz7iI5IKkSAg+9IkgMKxg2+S09qPCS2eNfcRKf+c</vt:lpwstr>
  </property>
  <property fmtid="{D5CDD505-2E9C-101B-9397-08002B2CF9AE}" pid="19" name="WORKBKFUNCTIONCACHE17">
    <vt:lpwstr>qm/E/Y0vus8kS8qjkYqND5pTz7Gdq4qtb8Gz2ZPg8YHnaP1TPY01JfdPX/UuadNrfFgAankWCwDC+yZJG99nVknuO5aonc0fgu2htxOWrS9iW0/K187mxKVy+deWu8clRSoHAfs37PL3vkMYCoskK8up2t02SSWkegr/lNg8jddRY7sw63gqwP7pr7stCDexSLeto/++9L/93DM0tfUz3ME+kZAdLPsXH+0YPwvNwTKR4dAGerQxLYXOnqc9n3S</vt:lpwstr>
  </property>
  <property fmtid="{D5CDD505-2E9C-101B-9397-08002B2CF9AE}" pid="20" name="WORKBKFUNCTIONCACHE18">
    <vt:lpwstr>fhzbPYr/V077pLRfceonoP44Umao1HLap6H9yGmfjPZjp30C2k/jv4lr20S0L7X9Tvu+aQ/7vnTaJ6S92zl909682rGP+2S0d12bjvYeVeif9ivhZfsG1htanxyJ/pG4PAPvKPSNgswEOkfkg0W3Rmcl3tl2FHpH4eK+DZb78DTyUh4jInZKDs4ywlk5T2NFwp8dDeeO++NhZ6R2NTkGfWMgmhqaG9/fxpY5CilQkHfdhkqLxA9BVknZKcGuE/q</vt:lpwstr>
  </property>
  <property fmtid="{D5CDD505-2E9C-101B-9397-08002B2CF9AE}" pid="21" name="WORKBKFUNCTIONCACHE19">
    <vt:lpwstr>n/6E+LbslboTuTM67n2nn1tLykMCZj7I7yVNY7/8YsZCTJPZVRxy4rZoAgdXoM/zKHXaxa6Uj0DcCa7HPv0Zavwm/xZKEcs4H/aOwGWllZ9tICbN6wrVC/1js8bn5tU/HAbvlO3/0j8mJ+tKyZlO8iYNYu/NFvxh8CBf3WxeJtVgU3NG4Lxp/xHvzZ3i4VOobA6npiHsqYDfWx70i8/FiIL2c1dSYhcBV54wUqAjlz7Qs26l4T/vt3kUaNE5VS0</vt:lpwstr>
  </property>
  <property fmtid="{D5CDD505-2E9C-101B-9397-08002B2CF9AE}" pid="22" name="WORKBKFUNCTIONCACHE20">
    <vt:lpwstr>upa7H971xO9YwBoq3y9sv47FbAzgqn2k6fs+4bjad48sPjxQF2bDdz7dyQDgWpbVNHtmPQPwbIuJy3mFw65YCJz0+kw+DimUCegZkWlR/JDYiVr8RnERl0HNLgYPtJWsaZ45EWjw23ZZMj4HZsGvpj72eXPGnoDk2w1eYSHHHO9F28+sF9iAS47OgT0macgrXD0mSu6ERPs96L8kpqt/3SHaP+MfoQLEp+7HNHGaCB08Rdd6eivGQlO/X7pr7sR</vt:lpwstr>
  </property>
  <property fmtid="{D5CDD505-2E9C-101B-9397-08002B2CF9AE}" pid="23" name="WORKBKFUNCTIONCACHE21">
    <vt:lpwstr>N+tVXHJkwaBTbWYVmJdhxp7chz6xmFPy0P53dkld50lfaU++Blb6YikR2TtSh3hSPSPRPfm+3jnq54qsKU5tY5OTujsXfIZHaEcEHItvwwkcNLPqdpZyINy6zclHif6DOaO7ExRREMcjRRobAXP3MwBCTkbTjINtudqd57oGwmpaUep8PhPeH2M9D/VuVX8j3a63dQ3Ci/05CvYTfAIfP1XKiRk5ZG072ss0ywlmzdyzsgND2SrOSp9o2KZCJa9</vt:lpwstr>
  </property>
  <property fmtid="{D5CDD505-2E9C-101B-9397-08002B2CF9AE}" pid="24" name="WORKBKFUNCTIONCACHE22">
    <vt:lpwstr>6Qj0jcC/4u8/qCegP9yH6BuBHZVOp8wCgSXrnNA/DlivfbpwhqajcF8UXsYSZdfYf+iM67FasZutNet2Uwo8HIk8kJhdGYxczqPwWjMSHIu+sZCoq629M+9hL9i+UP8OvnvmU8DEOWU5qPyi/ZAWin21FTbaUpxHckADdHBM0mGyGZDLscqsg123sRJh4est8kBAnn4d/71Xm9eR6B8JybyRqIitpD9p19a7bEqFh2T97aoOP1Sd4btDPUYUnBu</vt:lpwstr>
  </property>
  <property fmtid="{D5CDD505-2E9C-101B-9397-08002B2CF9AE}" pid="25" name="WORKBKFUNCTIONCACHE23">
    <vt:lpwstr>Wi4Pvv5ILBvAoDj0mlQANwWIn+g+HQc6t6E6wcCT6RkKePuDq+jWdU+1muh2NftEw6xVZs7KG2/dfeexIOFfcH4tDbekX1RH7Tv/E9H8VJANE+OM4eC5UGkx+1h5s62yR9PuF9ucg+Alg6fCQs0RA/25mz3HoH4d9XRG5qZFYW38ks3grbkNlg8UvjkUmWLxxzsgMDeeNftF45eO/d4q/DWsaf90Pm6zlZdgJPnPaPxKzvpztv7yuV06CZ6GlQE</vt:lpwstr>
  </property>
  <property fmtid="{D5CDD505-2E9C-101B-9397-08002B2CF9AE}" pid="26" name="WORKBKFUNCTIONCACHE24">
    <vt:lpwstr>Q+L2Y/uXx6bBg4JywHBczSSV7/e6XGsXvVSZF4qyXvukRKgMBW8BN00lFfWox8gYNg+xZ49kBKNA5Cd1KqvLMWZEe03fjbMekfk88Bc0Gio7+6fkhCf6HC4iuzHYXlobDBNxyBVAjY3LTvVJAXHhvhv2I9zhf94tDtIT6/2tRx6BOHLprkua/psdhjH7eCrxJKQX854Uue8RVCjxUB54L7YvA6INP4lP2ENHIU+kfhONa3E7BL9V3j247A/RGQc</vt:lpwstr>
  </property>
  <property fmtid="{D5CDD505-2E9C-101B-9397-08002B2CF9AE}" pid="27" name="WORKBKFUNCTIONCACHE25">
    <vt:lpwstr>jeC722WDxp71A4rYU/9Buzi7mca9I+G7y2QA+1nz/rwHO8cEMEpj4vNSTsS90XiTdTXvwesql6JOOwGP+XuaaHiJ93lhEb3pkQN/bS7nBG6fEq6o5QLSq7574+GeOXIF/+gZWy0vXIsUmDxJRxqBMt370iHA3Ymlf+Ro/ZDrNfzQNJh0e3esa5aQnogmnhj4fM5HZeHxMXn//pG4yyW/17bPOt/u2WVDpO1+PyrKKFW9AwLiXLZKmGsR8KciPNJ</vt:lpwstr>
  </property>
  <property fmtid="{D5CDD505-2E9C-101B-9397-08002B2CF9AE}" pid="28" name="WORKBKFUNCTIONCACHE26">
    <vt:lpwstr>CkxWI8VkpvxLu9+HZ9imQULWg32ItJTeSvR3UzlD+vqTr5/PChORVmiBo5IClZfhv53ySSj/Rj/XwlFYbKWY43BfHI40m0RsqW2t6SBqB+mzXHWvPCUioiuOguyq+cmRSIqEnTaMvCtHIQ0K8s13+0iPgkQF5be0f1Op4hHCx4yGx6OWh8e7gDgtVs0ssl+X88b9sTBeQJZ6pzM8Uts/GiKfEOGw6IdbUWlxkJnwEz+zMyMkbFbc8UiFx+y8keO</vt:lpwstr>
  </property>
  <property fmtid="{D5CDD505-2E9C-101B-9397-08002B2CF9AE}" pid="29" name="WORKBKFUNCTIONCACHE27">
    <vt:lpwstr>RFx4ur9LjgUzNDWYlHMU+vI2lujWVEguPCT5GBJwLloOBtBjzqDvMrnXvLh0Stg/wXnzjvc7quXzKCRFHIy0avr9aDijMyifnhDQYzEfIXWf3j8Rnba9kFhzqunC0/ZjRWT97OwUq8Kf9BLYUlF8PryPlux2zsROn7V3hnNA3HpvxLdsH9eTCDLftYuHZ/X2jInzxSa//M/KL+BaH2v5Tbanj0T8etqp4Jf471ba/bzNqHY3Hi4brkIfDYy228k</vt:lpwstr>
  </property>
  <property fmtid="{D5CDD505-2E9C-101B-9397-08002B2CF9AE}" pid="30" name="WORKBKFUNCTIONCACHE28">
    <vt:lpwstr>D74hLr8WPinLJMVGxub3Y/escjLzx83jUdKp/bdQCuOVJQX2wpQ+AwluO5tSmR8N1B0mLg9E9D//ndWC6eUu/zrOkwEY/iTHuGDHPps59JnAYNeWZPe70dy5L+HASsxnC/u380Pke55JHzlPSXPp65fnjEGLheuC8KUof0+TjWIk+uh02tyzMO0qDxa3xjVef1trUMRyAFAsYFTv3+qX/dWuFFz1VyXX1/XN6qlrAdoWyfYPRMstTeOyq9oyL30</vt:lpwstr>
  </property>
  <property fmtid="{D5CDD505-2E9C-101B-9397-08002B2CF9AE}" pid="31" name="WORKBKFUNCTIONCACHE29">
    <vt:lpwstr>T/xtX+P33eD52+mQELOVoLNtKq1HoVN9a4djVRoSJ+3tSdfZ5BxLFJgcRaO+f6iEXJHYhlI7Mc/7CQIC0tOSLQdBhfZAcRRWRYqsHQdjfRozK6DWdf+bocdeuSOR/94SFaazOL9xNmLX7S1blWlxMJWAjgmqTGx8y7+iFf3KalOwoeAtWNyfpv75P0iIrrjI2NWMr+BFogmec+oovNJ/6hI/qacNQZucfr3Tf+zSMOTeE3afBRw1thBwInU7hOm</vt:lpwstr>
  </property>
  <property fmtid="{D5CDD505-2E9C-101B-9397-08002B2CF9AE}" pid="32" name="WORKBKFUNCTIONCACHE30">
    <vt:lpwstr>xEXsW4mRYDcERyAdAsvYmcL1d154OIcsA5Gj+IfZJz8lNBUOiKG/jOVedcLbimaz+QlWqTC5fO4eMHkdr/q8bApULCYi/t4bfes3LfGuK5Vcci0Hj9lzxda1T/uUZtvhH84hCRARfbEx87xj0D8Glum2qpHEgwVOBnX5tBwk/BzK/FGxXW0NHUckBSKwd+VMY2nr7JnG7oOkQwXrOVA2cncPVY7dfW8ER2QZiMxiILu3yR6r+67dE6Ah9W3M9Ev</vt:lpwstr>
  </property>
  <property fmtid="{D5CDD505-2E9C-101B-9397-08002B2CF9AE}" pid="33" name="WORKBKFUNCTIONCACHE31">
    <vt:lpwstr>aLu/Y7LkjkgYRe8uyfnx3yRzwOGUU62KOiaOSBhXfgzUvPESbCyVcauWAB+p7Hf9/r1LL7av+cTikVPrEfdm2gu++mj8qvutnOmxk7YfkinYZDvM+oiOSChHg4DuS5ICCcYPv0pMaD4kt3jU30am/XOrvhD2N7zpP5IuKo5EKjU/ak4+xnatK7a/Bs9nToPFB52g9kz0N9WV3zx917mlTazxYQCo5FsvAAnsmyVtfZ9YJrruW6B2N34KtIbdz/m</vt:lpwstr>
  </property>
  <property fmtid="{D5CDD505-2E9C-101B-9397-08002B2CF9AE}" pid="34" name="WORKBKFUNCTIONCACHE32">
    <vt:lpwstr>y/aNvPytfOpkTl8qmL1jtHJQUqxwH79+yydz4DmAoL5KvLiSddNollJPqK/xSY/E1XkSP7cCv46sC+qS87LYh3sYi37aP/vvT/PRyz9DX18xyBvhEQ3Sw71x8tGP/LB4F1LUPk6LP4BNYx2o6Bz+Jz32ne6jw6r7UumTPLD5ky1KGJo0r+HJM8MBlHLEbx/8oxyRKTu57r7qg8JCrjSLGhUtExyQuTkWOSHSZjxyQjTKbx38S1fGaYlOpnOSa5Y</vt:lpwstr>
  </property>
  <property fmtid="{D5CDD505-2E9C-101B-9397-08002B2CF9AE}" pid="35" name="WORKBKFUNCTIONCACHE33">
    <vt:lpwstr>AL/pHRMMsTE7a5cMDEvfux8kh0mruPzw8SjK/lgshJetm9g/ab11RHKB6HLmQ6OTi7oyEysc1D+GHVrp1binW1HJxt0Lu6zYbkqjz2P6OkhZacd4UwqnHm06MoSx+nhcLJTV7uaHJtcsBHdA12E729jyxydnNCRd91ayBOhH4Ks37Lzi13n5IOL7PK/r9xz4NZARsisRmvtV+6Kip0GHZlckNmMNNzjc/NZ+8cB+zw7Vrlg9Ue8N78Ht2OTCzZS</vt:lpwstr>
  </property>
  <property fmtid="{D5CDD505-2E9C-101B-9397-08002B2CF9AE}" pid="36" name="WORKBKFUNCTIONCACHE34">
    <vt:lpwstr>05H2YpaH4J/iqqOVE1qCyJmWdfEEX0cpF5Se1l6rTxUfzDjMc5FjlTNWboPnh83FPYx9BiJPtH4k98BzWonP4kQJxycvfGy/DItzO0654YQdfxyPXPDYYS/s7NodlvZZvSI5Q2cv8pXUbrs0OXb5YPeBXq3sluxRh1xROgrY8Ww73v0UcD6x45MLPntaHsrv9j+7a0Soe3Pvkhx15B4KOewAdao8taeodfPnzmH54HSiz8AWtz1ooa8cpVxQOtQ</vt:lpwstr>
  </property>
  <property fmtid="{D5CDD505-2E9C-101B-9397-08002B2CF9AE}" pid="37" name="WORKBKFUNCTIONCACHE35">
    <vt:lpwstr>oxImW8Hh3RX16uJyqZ4v/sd+Pz1bkgs4L3V0KOgi63udoc0Pok+5BdRjf3Wm1jnlJzkmPBSdEXh2tXND6Z5C8u6N25sKRyQUZidYJL50yoge7zvHJB58j3V39dGa9hKOTBzpyYrysNvqHxu2OA85M6eLhjlM+ODlCeSO0GX9jV/BTzssexRZLDx2jXDCSWLVlbZmN3eWF/5v1Olr5oGX7ua9yvmHXpV5mGPlsed7IyNNP4Rzup4eQzOKJf2TZj9</vt:lpwstr>
  </property>
  <property fmtid="{D5CDD505-2E9C-101B-9397-08002B2CF9AE}" pid="38" name="WORKBKFUNCTIONCACHE36">
    <vt:lpwstr>3pIS7jcsNJ5rl34xVBCKe5OT454uNZ37ljg/NZD90vygaln+J3aeUXtRD2IxYSTxWddOzx7syw+lnL3Q1Y/d/5so5PHvi8im1dUxm3HzZZy8uw43Z3RgjNSjdbQbGuV048ApQVUvKJONAvAef2Oh/lhQ6sOdsnSKw910V5IbQVfJVyfqhIa+EFHQTLp3OfKEeUDkK304m8sxZk9cRu/O1Y5YMVZsNPW3/Vc4Hyw0lip+iHR1Fzw+Z1wBzEKfu/y</vt:lpwstr>
  </property>
  <property fmtid="{D5CDD505-2E9C-101B-9397-08002B2CF9AE}" pid="39" name="WORKBKFUNCTIONCACHE37">
    <vt:lpwstr>Cnajs5DonMc69vREiTy48jkgoyUu+F5jo8ApT32ZSV+2w7dSnJHKReUPEshZ0xmVyD7zEPOSIke+hzsxAhHKA+E3kQ74feA2fCViM/uPfZfeKU2xhlb6mjljdZa+MFRyh6l7k3ZZf9rlIOS0//RkXtEyF3e1cvRyx09tzgeDiWJQiDH4YOWsdH21jHKBaOzWP77gD0JO6vO+Sk/rNYiBSXSt8F9t9Z0zwacIXLoPJUVToYL4uVd/pBzUz4oSbtg</vt:lpwstr>
  </property>
  <property fmtid="{D5CDD505-2E9C-101B-9397-08002B2CF9AE}" pid="40" name="WORKBKFUNCTIONCACHE38">
    <vt:lpwstr>sW2oFYHdwd+xb45Tjjhhfzs5j/St9sMxyg8jvOHY5ISNtPYH7ckObXHXRPkh5HlDOaPjp1jlitBnbetRwGqKt2z3sZ+HmSFab2OPXkcroctxRe6kn2eVG05d3M6s7tlcV8cpD5zWicdxvCI99pMpckXps/ZBynQfKS90pI43ajF80idtX2m3HPJC6df4xqpaDNtahiOTCzJyH/0WbfR7/O57peWFkGRO2rmKUuuR9m7PUcoOpcO2D19nEHOMcsL</vt:lpwstr>
  </property>
  <property fmtid="{D5CDD505-2E9C-101B-9397-08002B2CF9AE}" pid="41" name="WORKBKFUNCTIONCACHE39">
    <vt:lpwstr>oTFsr7/sZSDkiJDsJ/RQQ7z4OWHexrbUeBD8LKUe0MFPuKOWL0mzse5392aE17jjlg9Np/JN+2M6etq+nY5QfRrZjgGOVK1Yi8T4yg0sieGiByL/3jBI5WvmgdRZpexKvSXuPAlbZ2h43bqnniJe0Xzxd5D44Mvkh4/kpOSOFCNHs3u1v9K3ftMR9xykrnGxmCSeKHGiU3BHKCaFuv7W38fvXYCdoO0q5oCT1bcz0V9q9qfE++FCOVF5I2VsWQ/</vt:lpwstr>
  </property>
  <property fmtid="{D5CDD505-2E9C-101B-9397-08002B2CF9AE}" pid="42" name="WORKBKFUNCTIONCACHE40">
    <vt:lpwstr>JMr5xxOg1YB3MxMuFo5YWW508+DpzEihAKufTLFSeZH/ygma4ef8gLFclh/VEt8s32jD+PtuaC0W/BZgBtBYadZ2F7UPpMRo5oXV4nY712tHJCC7sdHmpWxJZb4hlihAirrI3pokaQfT6PmxdWf4sl/aEW3r7bEBnh8ns4ZulraoM7MrkgI9rnc/RfjwL2cX28yNi3Z+F/h5/Dy0j1Z5Ee38Wr/+dRIWKeEKzsrVjWP+M9yXNY0ZH2Lsh6zccbW</vt:lpwstr>
  </property>
  <property fmtid="{D5CDD505-2E9C-101B-9397-08002B2CF9AE}" pid="43" name="WORKBKFUNCTIONCACHE41">
    <vt:lpwstr>Xg6OO2ojf34802eDiJ7Wh7Kf0r7HjtC8wjls9exIzOPTPfm+5Df/saO1rfQkohDjnsaO2JuNTw8Mp91/k5O7Jmt3ZFJi8xL5RCJ6BzG57Z1x/w9/ebIpEZGnj6gR4qYTuenOjpp0fkpfpdWflFueby5wU8Vj1cB+zLISVeWf+UYpcXoZ+3HdsAK5Z1Y1qZKOKxXdistNT7zPGMZCOt65SQ85rXJTwWhbvd7t9fyw2aPfX7ce9o+FTye3jmKTwWZ</vt:lpwstr>
  </property>
  <property fmtid="{D5CDD505-2E9C-101B-9397-08002B2CF9AE}" pid="44" name="WORKBKFUNCTIONCACHE42">
    <vt:lpwstr>N+HpnWb0tLD5EiSX7aP7m9ngYjPSXxjTdDxS43EWaXekfHLqfJINLrP1PYVzyJ8OLsfq+8s+PZuqW07CqtLza2Za/6+Ruh/j96/xmf+Mvz63lJDfk/g3jQiOYkvwOQ51/BzHbxP9PYotkN9Dfhbxn1yfhip+TvSbfI5jCefxmUJ/y2fFz5F+TvX+KP5GuTXLqfS5sbbkPD4z0V/2WYeGpZRsJd4eaqkjfe88lj3luyO2baRtqvTtSr/J/Ur7UMZ</vt:lpwstr>
  </property>
  <property fmtid="{D5CDD505-2E9C-101B-9397-08002B2CF9AE}" pid="45" name="WORKBKFUNCTIONCACHE43">
    <vt:lpwstr>Sa70/5Hu1Pl/p1YotLvUb2lCxTfJZ69VS2yJXG+1HGT8nvF7xN8o2elb6/CReL1lqTbqN+DlmWxq+N9Gel6TAlK0YsVVjlm+tBT6j+HRDvErtzZC9Ql8rpSU+J/wsWc9E2zHV540iJe8OtXUTojWJ9zFaJsRlRDRLbUXDNo9YomGJkVLw+pDvApUh6VGQjg2xQntHWuKErRzy6aGWgutjjguMyZKtHJO2DWto2NpaWznm6Jjy3bE+1ZAyRpGClC</vt:lpwstr>
  </property>
  <property fmtid="{D5CDD505-2E9C-101B-9397-08002B2CF9AE}" pid="46" name="WORKBKFUNCTIONCACHE44">
    <vt:lpwstr>6JzJBIlRx7GA9Tvg36jdgyo9uQv0bkhgkxLNibks/aeMQYQrnoacVap2xF3XLEiKOzZt9Aj4atGPFzwtEKLgaHTPXXlG0aa61C6ZptrZQO4/az4SfoBtwq9qIi9iNiU7a9mbQ8XJCvQLcxx59R85x0N+qft306J7613mu0PQ0lwZijfarXRvyFfgDXmnxifFoSRaOv1TTmGCm0poZUL8l1FfuC0gzHum39kK1pOPJsVAw59kf8jbYUHCvnpK3hM</vt:lpwstr>
  </property>
  <property fmtid="{D5CDD505-2E9C-101B-9397-08002B2CF9AE}" pid="47" name="WORKBKFUNCTIONCACHE45">
    <vt:lpwstr>+WvkpiijhHpPGXdRleTmCUpZLxodAY1wD+osSSHTFgvWjJpyyraT5NuJqWM74ccTyjVeHvUyuOKPFOwPxXbZtxheBn/TjjWCsUPNK/Zbuv3OZ+bcPRDrps8mbZj/pzjfcI7Js8r9gWS0eR6xbaM2dcJaTSiBrNRC3rYmAbf1BxLY96t+NlwxE3IUUNSx/QOqF21KBSsueLvIUeTSbMpqTYltRq+X3B8mAwYs94pR/6ImFccEaY1G9LIdLf10T4n</vt:lpwstr>
  </property>
  <property fmtid="{D5CDD505-2E9C-101B-9397-08002B2CF9AE}" pid="48" name="WORKBKFUNCTIONCACHE46">
    <vt:lpwstr>/DRd35ASY5ZXE+URKWd0wF2jp/22Vk752yR6zXFbsHSjio3+huMXrRy2+hjYA1vTt4bihG0cUUsPyStjYj1iSxterzk+hxwpNUspOd6HbJNJDZNCQ/JRTWSMUni/ZquGLaej7xX5ZNhKvRE/wYcl+z5qr1s9Y45n9Krk06Y3zM6ZcKQPSYOG42BCypsWQFlD0mRIXjWtWfAp4xNQ3+yZmmOz4HXTxBXHZkkurMjFeKpmncadZv2ZNQNNXBB5053</vt:lpwstr>
  </property>
  <property fmtid="{D5CDD505-2E9C-101B-9397-08002B2CF9AE}" pid="49" name="WORKBKFUNCTIONCACHE47">
    <vt:lpwstr>GgdbfimWXbEOlXGiSvOFVk7HGBabPR+QSlDEllw/ZfuA25q+CnGtadqo1odwJe2b1VHxmyPILftbEHBQw3qzJgxWpO+FnwxrN3i7ZPmA6Jg3GlGYjjpSqlY6mL0fstWmqIfmj1B5M+HZBmp2zvabFzao954iHjoUtiLGHEW5yvNH7Jes0uVVyrFQszbRgQUqBgjWtxCHpWZBCJVs+5ttmFxpPmXVfk2cNB5NGdh9PT7TVoJVpM4wy0/Q1f49Yn+</vt:lpwstr>
  </property>
  <property fmtid="{D5CDD505-2E9C-101B-9397-08002B2CF9AE}" pid="50" name="WORKBKFUNCTIONCACHE48">
    <vt:lpwstr>lT01kmKxpet3FVkkJT8uj5jLVuVr5Z9VOOe7NCYHE1bI9p3xExMKvNPA7jSJM2I44ZG0PmY+C3yfuq1a42qtFSUNueLTgizvlcRa0/Id5jUtk0+nkwa7shVfGOWZYT0gF96/pY8rdp+oYcd95qU6O3jU2TOAVHlUmeKVs+JceUpI6N2Jq0HrGVDcfFmL9hY5hELvhZklY1sTAdbnY1fpvkb1runnIUmf9sEs48JfOrIFEKYtL5z6DLkJjV1JZGT</vt:lpwstr>
  </property>
  <property fmtid="{D5CDD505-2E9C-101B-9397-08002B2CF9AE}" pid="51" name="WORKBKFUNCTIONCACHE49">
    <vt:lpwstr>6tvyusj9r6zsq39ZlGZLjDftmCvTStPWO+UeBhPjNhv4++KI6Lgp41s0+LmxZVsh1ntprHwvvlDQ2qdqkXFxp/132wMs+bMJhqxHtDTeMHaVbQ6oWY9DXE077Lhcw3rnbKfRn8rp2b95jdPWK55bGPSy+oZsp6C/GTPj1iOaQOLawz5aaPWeNlsxDH5sOKneVlDclnB3yPeNz1g/TD6mSdh7Zry02wC81hMZhfkb4tHFLxfkc5j4mm4DTkezNIp</vt:lpwstr>
  </property>
  <property fmtid="{D5CDD505-2E9C-101B-9397-08002B2CF9AE}" pid="52" name="WORKBKFUNCTIONCACHE50">
    <vt:lpwstr>SU/oJ7MNp62+s3pt3BodC447G0+GW0V6l2x3w/FgtrzZOGPWP2Q5Fcu18qekd036jsg/ZvuaDLO4jGmThuPZxrXhbO23ckrS3z4tjtLwN3Ar+dts87KVKyZPSvKBPV9z/Bm/m81t9oB5Mya/rBz7bV68eWZDjf3Nx/vkikQsj66MBRYqLWDvS3sHqnGmwWIdsA1hqcNnxBNlawFL3fL3nHK8Vj2CKMYgIHoBLfacEh2aotYyBvr8tI0RVvprxFE</vt:lpwstr>
  </property>
  <property fmtid="{D5CDD505-2E9C-101B-9397-08002B2CF9AE}" pid="53" name="WORKBKFUNCTIONCACHE51">
    <vt:lpwstr>wivehM2uiP2TLEGWstASMnII6z1r0XK+WtCkn2rc6IJZhtvdUay60rYUiMgiIZmAMPyd6Fe33gb6DEqetnKrDiC0GBtLvJsArr9nvRmuAt4AY1kB7ZLb48wBfsgkVSxqQQ0atpKgDohCI7A0CvEq0rIv5NJSQNSXIQMvFmHpOG6hk+0ptRUPq1tS6taIAijXaT9gpo2BxjkJraXQ0QL5MWn0/pWYsVMsPAuKhdRix/4ZMHeB/o5+NttEkNXRira</vt:lpwstr>
  </property>
  <property fmtid="{D5CDD505-2E9C-101B-9397-08002B2CF9AE}" pid="54" name="WORKBKFUNCTIONCACHE52">
    <vt:lpwstr>0ecFxhpEJGPQ+w5qdsNcpBRMziOjePR7NBEUuqyIFT0tZic8+17ELbgtECTYgeD6mnYU8WOlJAAYwCaL2i9YQn7EsdxhyLA2pmjMkmwJ5HPAb9GVDmWtwM1IQeA0qTtkSzOIswpiVWEkdEtir2uyAVoZ0qchTQLBRJ8P9z0g4eWMnWThXBhpp3TFunoIwslI4Djudz2nQN7bVpQJxuSG4qWiuspm6bhrIdOxg1o2ARZ/iTJbXvRJ8pwrDlM9QBj</vt:lpwstr>
  </property>
  <property fmtid="{D5CDD505-2E9C-101B-9397-08002B2CF9AE}" pid="55" name="WORKBKFUNCTIONCACHE53">
    <vt:lpwstr>6EmBt29qZZfUNcNaMvAB5gGzHygfxgtBeuq2pEyaSUl6DII42Ax8ZK6AWOnmaEzYtslObtRSkOaPw+YV4CVbLLc/p3P/bK6MU9RsGxECiqOqzGlCayCCeVVqdSs21Fvnl/R8gxsBpOcI2pD9B9vQxtZrAtSZtqOqkFrnzynZEFUGTHigaJckhPNJ4CGhf4cqV4pgnnB8BUb/oakHJBCw5bepgMgbdBfSDS0dsqxVBKbMWU4RnsZMCPQBMTjYZmb</vt:lpwstr>
  </property>
  <property fmtid="{D5CDD505-2E9C-101B-9397-08002B2CF9AE}" pid="56" name="WORKBKFUNCTIONCACHE54">
    <vt:lpwstr>7K5bLwVcP6ZFWpNTatLB4l8TWhxj8v6YFnWlvRlyXBfUooX2Z8zfNp9WsC1TtnREvhoF86IL2kvouclXi4RAYzSkXUXNdk6tAl0DFAbUSBYxmupbkI6QlQ3Ltnk62FvjGR4et/qwmytqqD8qSt9Ssa+oPYakn2lu8POYtvZIKTVh7YgsD2kjwEPuRunFf89p509b+wEcVoUqmCU/pWSAxzCi3BxSHk1bKYUZOczVTJUK8ExhbVeUkA37MZiRyxU</vt:lpwstr>
  </property>
  <property fmtid="{D5CDD505-2E9C-101B-9397-08002B2CF9AE}" pid="57" name="WORKBKFUNCTIONCACHE55">
    <vt:lpwstr>1MOKutY7piiP/PFi8taB0Kln+hLINsrSm1oeGwRioSA/0FbbOkOhAajdhlrML6vMh211oOZ03XpPrKq0fdjlaOqQcH1DujlkPyh+Q4wtaWzU1MCxEi8pW1IhTbT+0JcZj5w8XpPWAFsyYduCUdBrTFoI2RCsrrcdsDNglhlFF2WyzcKAE7KuC/DThuLfYDuY6yxk7ErPQFh0qtMWgCsbMgJLneUBka9JaSWNKQ1BxrC349lh5TkvDbC9ggBl3m0</vt:lpwstr>
  </property>
  <property fmtid="{D5CDD505-2E9C-101B-9397-08002B2CF9AE}" pid="58" name="WORKBKFUNCTIONCACHE56">
    <vt:lpwstr>9EC2tKwCnt12kw775pZRS+DWh7TIPNJYKe4AvYy+DFKe2whjKq4YiBfVyECa0Fi1rX5L0p0Zpw7FhsH6OsoR06aO3ISaupzFa0mUzQvKBkHYQx29oEm1+BDVWRCyptnbXVZvYnpFZDbY0rNnMAOQnbymxItMdiiBNyQsMRVLSyzOR+1eogfB+0ErgKlifQEEXQexAwR2I+J8YE9FDFETClxQCuK2ixQNrBKgJHWdRz0kqFJsCbxiiug8VTgUbJZ</vt:lpwstr>
  </property>
  <property fmtid="{D5CDD505-2E9C-101B-9397-08002B2CF9AE}" pid="59" name="WORKBKFUNCTIONCACHE57">
    <vt:lpwstr>2BRw5asOD5KUnpE3q2D5W6gnLKlcRd5rTjeCrYGEnUYLGoy5f2KUsxmoxuiDurCYpwEi9qZlgH31qQayrVIGmgFqsMTKoke/APzyCpaKXi/oBY+p1wCh5WtxVVSFiKqMg3I5OhiryPqwyHlI7zhabAYLvAeU1abHq34hI3sKf8G7Tf7M2/5Oe3cEeXXhBaS6WZDZkLqNhzXA46ZWrkVoxvRggF/Wy6IzRVNKJcKaidIuYIcanP4U5UyiJ9PaRVD</vt:lpwstr>
  </property>
  <property fmtid="{D5CDD505-2E9C-101B-9397-08002B2CF9AE}" pid="60" name="WORKBKFUNCTIONCACHE58">
    <vt:lpwstr>fw3bFte0FobUPhhlo2D5K2PKGPhpA33WrNEhR+2UPNn5t0P6GNC5BWvtIqpoa0MNbfGrq66OiH3N8VqQF8tg8T7MAI448mpS1Ga/wYMV+XVEa7MKNnsJPYMRWbS+d9NSCLoHNmhNWTqhXVGyjpK6FLN3JvkmrX0w4YjEHLpRckSusxF4nXVQkuuKgGjcVHs4DRaNHc/0YEjPA5LEZtpBJfO0B6EMFj8ryRNNy7ET9sJmK262IGBJIXIES2IQLBo</vt:lpwstr>
  </property>
  <property fmtid="{D5CDD505-2E9C-101B-9397-08002B2CF9AE}" pid="61" name="WORKBKFUNCTIONCACHE59">
    <vt:lpwstr>4pjSZUOLBsxqGaYsRMmIgly0O0T1luRcYqTYrYXPko3ZcwF8ahCpYRteI+A6JzZQcOQk2Tz+mR1BTU46V56AJEe0bcnxAZpo+LdvSkP1StpbNINgMyIjSv6F8wsjB3ILND6DVBfXitPVMLWcOPofFBax9DSV0Z5kjzlWSWwcBMSrLsyo4Lsekz5ByEmMEvTILpgg2yzZpKVO2mmfS9qziiMVowHuQzaADIhvmDU+DxZYm7N+AtkoRbhMBuDmaYz</vt:lpwstr>
  </property>
  <property fmtid="{D5CDD505-2E9C-101B-9397-08002B2CF9AE}" pid="62" name="WORKBKFUNCTIONCACHE60">
    <vt:lpwstr>kxQHJE6pat7WNWuMUNEZWvqbkxIqwcoAxkwC+wES3TCn/IbjAbrbPUy1YKjWgz1K1MhSSessYx5TJ8PFC+oBSB7q+p2y07CyOxJBUajvZZKiJWM6FtNqVFYTNVNUe8eWHmx5lthHwpjNwRbcxBQMYjuLsM563ULGdsnwm1TzmjpxpasxPaDYb5MJifOaZWNvpAJ4Ejhnynoi4Z0jYw+Vi37cWIG7Y2NyIAhgb8EouegY86b8FiVrC/Ib0gA2ejN</vt:lpwstr>
  </property>
  <property fmtid="{D5CDD505-2E9C-101B-9397-08002B2CF9AE}" pid="63" name="WORKBKFUNCTIONCACHE61">
    <vt:lpwstr>VbTMFh0ZEjqdvkLiAfCA4JNbBpkSM1YhAkthEEYB8vDm1L+jYho5w/CS0G+bU170+Rq1cr0mtbypPViLAZ4U0T4NjFAmzm8PoJxcyzF+BOSs6YlCj1k/qDN4SEeBhtqwKdtrr/La7lu7uLm+YaiLcsk7IRjGeMeNlHdjqImmK8IPxsj0KwFy5QoOIbQ4oKjoJu7wFichhHlA8ZaQc3WzLSppNaFtTUgV1u0wugJGkFamrYzmV7O1HzxHyRawdE/</vt:lpwstr>
  </property>
  <property fmtid="{D5CDD505-2E9C-101B-9397-08002B2CF9AE}" pid="64" name="WORKBKFUNCTIONCACHE62">
    <vt:lpwstr>pnfTEGmTuBPq1Yb+S91aJNO2R13+XUFtNOKz4MuKOrIKsxmKN0WES+pORA4t9mezTCahofPqFv265VrYi5AyiM3BXmqCzcZO+DxGSkk9ZhHmKtxu5sZkQkGuMUt+NmYD+xO5izV1Vk0ZBakCvdjQCrPIM7SYZQwP6eFYLRVtyiFxLqlZUUcXpTOKIBNwQq1ZthoQembStha8j5gpZiCmF8aOyfqGFsuQesEsF+u9zTcWrbYZBIsYWYY7Rj4s2ym</vt:lpwstr>
  </property>
  <property fmtid="{D5CDD505-2E9C-101B-9397-08002B2CF9AE}" pid="65" name="WORKBKFUNCTIONCACHE63">
    <vt:lpwstr>lFEaBZZ9DhyKnog6jVqZgfFlmjdnWZauvzjk+oE3hMeBaQ8sT8ttyYxrKSmjlQehipp1d9JxjF1w/bLnCMr1L6k7Lz4A2t7kBeGANUbQ8hwnH14h26YhPN+FqzoUfOp7xtJAvAivH5JVZpIZNzQhHQbvNuHfC0ia0jBFxHlPfDNs6EV3qfP9O4jbtOMbog7dfBJsvhadvM/B1GFODVNRqA44H5DiMqK8hc8z/hZU8pG1SUQajJszgmS6wjOya1u</vt:lpwstr>
  </property>
  <property fmtid="{D5CDD505-2E9C-101B-9397-08002B2CF9AE}" pid="66" name="WORKBKFUNCTIONCACHE64">
    <vt:lpwstr>2EUhgRQctGmrSyCZEp+LyY37PcYEgyWGLgKcwiGN9DgkIf2rwtJEtJqYfxAwsOmtEydMyfH/LdOliExjLqDe2KdIeVaZw/ae04jAdoW0hRWwdSE0XzV2paLaNL42k0I/cQvxtwlI/mnu5kDOIlFfvchC7/smr1ilnw8Ncsk9RmO2F7jtg2yyTqNEpNjoG8b7RN05nRXbEvZTDrutPg4xbBighPW/5/Tu+hJidDt8KWmwbLsB3Tq4B/a3OBzYzMt</vt:lpwstr>
  </property>
  <property fmtid="{D5CDD505-2E9C-101B-9397-08002B2CF9AE}" pid="67" name="WORKBKFUNCTIONCACHE65">
    <vt:lpwstr>/mECe3F7nfXk3mZifJthmQUbH59So1mT8L2aGhr1NRcZjNAK8Hj7yyMYdv6rj743CNyDOyM+kKL0H7zfUFhUN082IoaEiNvODMSoGGG5LsxJaZlvVZs3zAgWmbZxlNqoYrSEL3t5MyYsh3RnQHtgfn5oJszN/ANnGVWFuSQZfrWoZuTHFHKINvARpBlapmMqDmap7RcZzGriDtiwYMLFmY3y2txXst7gGc3pp1nc0A35QkYh8COLmhPQL6D7yxP</vt:lpwstr>
  </property>
  <property fmtid="{D5CDD505-2E9C-101B-9397-08002B2CF9AE}" pid="68" name="WORKBKFUNCTIONCACHE66">
    <vt:lpwstr>DPP9Fa1+SLGC1uVkBssxLS3jObOCu+wGWEDFjLdmGM1rqgn5sKS2sTiH+aTFzJOmSRpyonH4PNYjWp02y23Z7dNgvo3FqGF9NK2OnLb1Qet2f10NDS1X2BmT0GUVmAc0Ineft29cLgkarrs2Vek7pi9g+QiItpo3NpprHXSpXbE8mPpCXZ0vAswbWlVT2vuWKXLR1q8ohyetn4gRivgCpInVMaH117A9JZ+uQzeHMyIC0BnmMaNm9NKsiK5PsPP</vt:lpwstr>
  </property>
  <property fmtid="{D5CDD505-2E9C-101B-9397-08002B2CF9AE}" pid="69" name="WORKBKFUNCTIONCACHE67">
    <vt:lpwstr>G5CnIrwG1l+XlWfZYlwNRtnbHPMXH5Id5yiBbrKStO6YOgg00uWCXF8FW5wCrglrGLICaCEyJYNVaO9PQ+bNX4XMRte6Ofd4my+kq229eDiKaCp1sc+LgR0gOo9SUHFS2+rbiSOl8kJvzl26fLWVyYEIJbF488s9tRdXN2WS3zXi6Ljvo5owzk4FYm9AEm3GzOMzNuV+GaEE50HD0DSh1qxmb7jx0kUFwxIB2AfyuKTkIc5iIDjX0DGxdhcVZgP</vt:lpwstr>
  </property>
  <property fmtid="{D5CDD505-2E9C-101B-9397-08002B2CF9AE}" pid="70" name="WORKBKFUNCTIONCACHE68">
    <vt:lpwstr>QgWPR03NLe5h4xPwf7ZdK2Evm7Q2pgi0nVtCCeU0s2wfJDTDcO29HSjeb5cT3v9940q3DzzACkY+cLDGkNdtqli3aZ9YU494B2BHwb6Pzn9JuwbhpWH56oOaotambR/EFrR45pszYzPW1Yj8nLCa0hoIi2F2FeFnRPWFSqCTYzbev2huTGJtjcq40c087drH1JfTSZaZdlOkwpZSbB5isQZ5vFcPbfbEwMnjnmlwe0RItgM8zziF/1fV7KdvNiF</vt:lpwstr>
  </property>
  <property fmtid="{D5CDD505-2E9C-101B-9397-08002B2CF9AE}" pid="71" name="WORKBKFUNCTIONCACHE69">
    <vt:lpwstr>/VvEW7OO4M/CEnSBJuPgJfZRb8v9+bi38URet17l0u5XZzw5lxC0+A3RRNvylq8OQv2JrreJlvvW3lnHc9dl/V9fmXW+onuyHGqO13gGvwN/GuCrQLrvpUX/s3f+fZzd/1XkXPqOzz3rXduW9Zty+56+a0nbtOSi89cXcO3qXozre+GxvzTt+nZbXp8c1vuUsrVJV2Nx/2o8dD/Fh2TD1nm4hS6quaneu360XazzLj9+6muXSeZLo+Vq/vzbWly</vt:lpwstr>
  </property>
  <property fmtid="{D5CDD505-2E9C-101B-9397-08002B2CF9AE}" pid="72" name="WORKBKFUNCTIONCACHE70">
    <vt:lpwstr>PQ1vKndRWXSz/L4LR31LPi9OxaueuO73dTXdvn+3kRz3pf7t9dxtKHZ7uXUffXxbyt9c87exuL2uui/V78Pvt+el68bTfeykRVt7lzF5e5l8ub93odbtpcViY3oZo+02snkRK/A23sQiemJRLXB7et2k4W5XykN8v63UvLvuudu4v/7pm9+9m/S8ivKLYXQXa+M2/b65HzdT/fY68jal3n1s3lU+LYLR8t65rz68i268zffb9uHu3xYdt8uxoxd</vt:lpwstr>
  </property>
  <property fmtid="{D5CDD505-2E9C-101B-9397-08002B2CF9AE}" pid="73" name="WORKBKFUNCTIONCACHE71">
    <vt:lpwstr>D5O69vKsdeLNsuVyLRMIuR77+qicAner+szj3+YXuXCt7N8v9q+KYt/m7uMft7I72K7pbt+zO+2us71+66+/1b6+FI31+U/fYlRNxZsv7/oo3XupzmzxxYpXnHe7y9Inb1/Mitu9I9yM+ufDuTW1G316Gv4WNeO+znhSzH95pLPJlvLIRXserV7f+Lu9+6+0NnuyA2Cd6JDv5vo1/L66pdYP1rsbP/Xj3i55NtK2024jv/nLvd2+i18Ue77DP19</vt:lpwstr>
  </property>
  <property fmtid="{D5CDD505-2E9C-101B-9397-08002B2CF9AE}" pid="74" name="WORKBKFUNCTIONCACHE72">
    <vt:lpwstr>d9mzcXp9X9OeC1jqhD3ZNadol+pdd3eArnafghtvmq3t3uvYv7QK/G6xt896pSsavzj3p60Wksa11Lk1I/t+N8Ge90e1t355TLWZdf47/3itC3eWrRsr79nrRY5MGeYr14/XcrZ1kyFPS3vcVlV/JN7uG+pyP2Lm24WPaq7uOzx73Kca7iVfgu8tft2L6u41Ok8rNYOzj0QDWP7JX+96ihXly7c7uX5+V5ebcvb9ETEh6qnPv37/HQ3svz8vocy</vt:lpwstr>
  </property>
  <property fmtid="{D5CDD505-2E9C-101B-9397-08002B2CF9AE}" pid="75" name="WORKBKFUNCTIONCACHE73">
    <vt:lpwstr>8vuae7Ue5g+L6/Em33L7sTKk6WPhz9DWVfZse9or+7xpMl1lgp/afsBeWV5+vIhuO/PJmuWg0WuCOQrRy/y44/xySOVelLKSiwbp8Jd9iUfYkxdbM0LPcVZIlNf49s7V0b3csVpGSM6ZymwmCRfFqcvMlJuinbkglOOrcp1JF41Cvfj309aDuw3iY9t64mABxwXD4NZjlrsNnMmF+3a2b+naBXngs3iYzdnW+chuftu9kA+UbBvcdNdEM+NFx5W</vt:lpwstr>
  </property>
  <property fmtid="{D5CDD505-2E9C-101B-9397-08002B2CF9AE}" pid="76" name="WORKBKFUNCTIONCACHE74">
    <vt:lpwstr>ht/GksjRB7mbPf2Q0uS6mv8MsiPP2HrOtM+7vIeOAeXYwrx563HEnXMt63pfND86/plwybu8nEvLuXUPZ7Fa1hw84tV4RzKulu8P/9nqfdhIyM05pw83Ym6T79qHB5qmHfnKiIed38i933nrgpxly58P28dQYu4tzLe0P0vLHoekX3aZV6+qmF1HMZulf5UF+BBvPIZorqwgkJbvxad/DRK9/6htvfvTy2nj/Vr4s9a6HfbVCpT5FGnDAe36q1d</vt:lpwstr>
  </property>
  <property fmtid="{D5CDD505-2E9C-101B-9397-08002B2CF9AE}" pid="77" name="WORKBKFUNCTIONCACHE75">
    <vt:lpwstr>n3Oad5fern1qvj8mkjyDnN4eZ10xSvmXlb78+BgvnIf0znI5+3dpaeeInfeJvWovsUCdXcU3m205i/VLHUavlsH/dXvi3PttwVa/9/qu2G+exf4xXvmo9V83kfQhY8fgm+uhXSWX48V0uBla8bVxYg3bVm1ifePH9bz+Jkt9q/3evfO6X+B04yDfB5WpNglWBK/HuiVLw5Fbt7dYS2oo60EQo29Hw4vn2ss4au7Wfc4dqWYMtu91etePgdzO4zN</vt:lpwstr>
  </property>
  <property fmtid="{D5CDD505-2E9C-101B-9397-08002B2CF9AE}" pid="78" name="WORKBKFUNCTIONCACHE76">
    <vt:lpwstr>/r+vZM8xDQu/NLqzyf6TdbcyjRsmcRw2Mdqc/i+DnUMbbF30bNq8o51HH9YS5O80zHOJA6n6HIM9WPl1cZnl+I88y+P9/SbnXks/A8/pvHY0dbN1/j5gx+172DUbzDa9us97PeP9N24O0D9nhr7v2rULr9Svi78Pa3+bjj/WNSeZ9c3HF0eSsOv36s3jQiv7umJd+1/XunPHOsyOLOB+WhrbZPqzoC/9D7/x+56+14&lt;/compressed&gt;
</vt:lpwstr>
  </property>
</Properties>
</file>