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270" activeTab="1"/>
  </bookViews>
  <sheets>
    <sheet name="Income Statement FINAL" sheetId="1" r:id="rId1"/>
    <sheet name="Balance Sheet FINAL" sheetId="2" r:id="rId2"/>
    <sheet name="SCE" sheetId="3" r:id="rId3"/>
    <sheet name="CashFlow" sheetId="4" r:id="rId4"/>
  </sheets>
  <externalReferences>
    <externalReference r:id="rId7"/>
    <externalReference r:id="rId8"/>
  </externalReferences>
  <definedNames>
    <definedName name="ABD_CQ_0" localSheetId="1">#REF!</definedName>
    <definedName name="ABD_CQ_0">#REF!</definedName>
    <definedName name="ABD_CQ_1">#REF!</definedName>
    <definedName name="ABD_CQ_2">#REF!</definedName>
    <definedName name="ABD_CQ_3">#REF!</definedName>
    <definedName name="ABD_CQ_4">#REF!</definedName>
    <definedName name="ABD_Description">#REF!</definedName>
    <definedName name="ABD_GL">#REF!</definedName>
    <definedName name="AD_CQ_0">#REF!</definedName>
    <definedName name="AD_CQ_1">#REF!</definedName>
    <definedName name="AD_CQ_2">#REF!</definedName>
    <definedName name="AD_CQ_3">#REF!</definedName>
    <definedName name="AD_CQ_4">#REF!</definedName>
    <definedName name="AD_Description">#REF!</definedName>
    <definedName name="AD_GL">#REF!</definedName>
    <definedName name="add">#REF!</definedName>
    <definedName name="ADE_CQ_0">#REF!</definedName>
    <definedName name="ADE_CQ_1">#REF!</definedName>
    <definedName name="ADE_CQ_2">#REF!</definedName>
    <definedName name="ADE_CQ_3">#REF!</definedName>
    <definedName name="ADE_CQ_4">#REF!</definedName>
    <definedName name="ADE_Description">#REF!</definedName>
    <definedName name="ADE_GL">#REF!</definedName>
    <definedName name="adsadaw">#REF!</definedName>
    <definedName name="AP_CQ_0">#REF!</definedName>
    <definedName name="AP_CQ_1">#REF!</definedName>
    <definedName name="AP_CQ_2">#REF!</definedName>
    <definedName name="AP_CQ_3">#REF!</definedName>
    <definedName name="AP_CQ_4">#REF!</definedName>
    <definedName name="AP_Description">#REF!</definedName>
    <definedName name="AP_GL">#REF!</definedName>
    <definedName name="AR_CQ_0">#REF!</definedName>
    <definedName name="AR_CQ_1">#REF!</definedName>
    <definedName name="AR_CQ_2">#REF!</definedName>
    <definedName name="AR_CQ_3">#REF!</definedName>
    <definedName name="AR_CQ_4">#REF!</definedName>
    <definedName name="AR_Description">#REF!</definedName>
    <definedName name="AR_GL">#REF!</definedName>
    <definedName name="BDE_CQ_0">#REF!</definedName>
    <definedName name="BDE_CQ_1">#REF!</definedName>
    <definedName name="BDE_CQ_2">#REF!</definedName>
    <definedName name="BDE_CQ_3">#REF!</definedName>
    <definedName name="BDE_CQ_4">#REF!</definedName>
    <definedName name="BDE_Description">#REF!</definedName>
    <definedName name="BDE_GL">#REF!</definedName>
    <definedName name="CA_CQ_0">#REF!</definedName>
    <definedName name="CA_CQ_1">#REF!</definedName>
    <definedName name="CA_CQ_2">#REF!</definedName>
    <definedName name="CA_CQ_3">#REF!</definedName>
    <definedName name="CA_CQ_4">#REF!</definedName>
    <definedName name="CA_Description">#REF!</definedName>
    <definedName name="CA_GL">#REF!</definedName>
    <definedName name="CCE_CQ_0">#REF!</definedName>
    <definedName name="CCE_CQ_1">#REF!</definedName>
    <definedName name="CCE_CQ_2">#REF!</definedName>
    <definedName name="CCE_CQ_3">#REF!</definedName>
    <definedName name="CCE_CQ_4">#REF!</definedName>
    <definedName name="CCE_Description">#REF!</definedName>
    <definedName name="CCE_GL">#REF!</definedName>
    <definedName name="CL_CQ_0">#REF!</definedName>
    <definedName name="CL_CQ_1">#REF!</definedName>
    <definedName name="CL_CQ_2">#REF!</definedName>
    <definedName name="CL_CQ_3">#REF!</definedName>
    <definedName name="CL_CQ_4">#REF!</definedName>
    <definedName name="CL_Description">#REF!</definedName>
    <definedName name="CL_GL">#REF!</definedName>
    <definedName name="COS_CQ_0">#REF!</definedName>
    <definedName name="COS_CQ_1">#REF!</definedName>
    <definedName name="COS_CQ_2">#REF!</definedName>
    <definedName name="COS_CQ_3">#REF!</definedName>
    <definedName name="COS_CQ_4">#REF!</definedName>
    <definedName name="COS_Description">#REF!</definedName>
    <definedName name="COS_GL">#REF!</definedName>
    <definedName name="Current">'[1]Info'!$B$2</definedName>
    <definedName name="dfff">#REF!</definedName>
    <definedName name="Draft">'[2]IS with CoS'!#REF!</definedName>
    <definedName name="dsa" localSheetId="3">#REF!</definedName>
    <definedName name="dsa">#REF!</definedName>
    <definedName name="EndBudget">#REF!</definedName>
    <definedName name="EQ_CQ_0">#REF!</definedName>
    <definedName name="EQ_CQ_1">#REF!</definedName>
    <definedName name="EQ_CQ_2">#REF!</definedName>
    <definedName name="EQ_CQ_3">#REF!</definedName>
    <definedName name="EQ_CQ_4">#REF!</definedName>
    <definedName name="EQ_Description">#REF!</definedName>
    <definedName name="EQ_GL">#REF!</definedName>
    <definedName name="ere">#REF!</definedName>
    <definedName name="GE_CQ_0">#REF!</definedName>
    <definedName name="GE_CQ_1">#REF!</definedName>
    <definedName name="GE_CQ_2">#REF!</definedName>
    <definedName name="GE_CQ_3">#REF!</definedName>
    <definedName name="GE_CQ_4">#REF!</definedName>
    <definedName name="GE_Description">#REF!</definedName>
    <definedName name="GE_GL">#REF!</definedName>
    <definedName name="GM_CQ_0">#REF!</definedName>
    <definedName name="GM_CQ_1">#REF!</definedName>
    <definedName name="GM_CQ_2">#REF!</definedName>
    <definedName name="GM_CQ_3">#REF!</definedName>
    <definedName name="GM_CQ_4">#REF!</definedName>
    <definedName name="GM_Description">#REF!</definedName>
    <definedName name="GM_GL">#REF!</definedName>
    <definedName name="gtyhtrt">#REF!</definedName>
    <definedName name="htryr432">#REF!</definedName>
    <definedName name="ICPT3">#REF!</definedName>
    <definedName name="INT_CQ_0">#REF!</definedName>
    <definedName name="INT_CQ_1">#REF!</definedName>
    <definedName name="INT_CQ_2">#REF!</definedName>
    <definedName name="INT_CQ_3">#REF!</definedName>
    <definedName name="INT_CQ_4">#REF!</definedName>
    <definedName name="INT_Description">#REF!</definedName>
    <definedName name="INT_GL">#REF!</definedName>
    <definedName name="INV_CQ_0">#REF!</definedName>
    <definedName name="INV_CQ_1">#REF!</definedName>
    <definedName name="INV_CQ_2">#REF!</definedName>
    <definedName name="INV_CQ_3">#REF!</definedName>
    <definedName name="INV_CQ_4">#REF!</definedName>
    <definedName name="INV_Description">#REF!</definedName>
    <definedName name="INV_GL">#REF!</definedName>
    <definedName name="IT_CQ_0">#REF!</definedName>
    <definedName name="IT_CQ_1">#REF!</definedName>
    <definedName name="IT_CQ_2">#REF!</definedName>
    <definedName name="IT_CQ_3">#REF!</definedName>
    <definedName name="IT_CQ_4">#REF!</definedName>
    <definedName name="IT_Description">#REF!</definedName>
    <definedName name="IT_GL">#REF!</definedName>
    <definedName name="khgg">#REF!</definedName>
    <definedName name="LTD_CQ_0">#REF!</definedName>
    <definedName name="LTD_CQ_1">#REF!</definedName>
    <definedName name="LTD_CQ_2">#REF!</definedName>
    <definedName name="LTD_CQ_3">#REF!</definedName>
    <definedName name="LTD_CQ_4">#REF!</definedName>
    <definedName name="LTD_Description">#REF!</definedName>
    <definedName name="LTD_GL">#REF!</definedName>
    <definedName name="NI_CQ_0">#REF!</definedName>
    <definedName name="NI_CQ_1">#REF!</definedName>
    <definedName name="NI_CQ_2">#REF!</definedName>
    <definedName name="NI_CQ_3">#REF!</definedName>
    <definedName name="NI_CQ_4">#REF!</definedName>
    <definedName name="NI_Description">#REF!</definedName>
    <definedName name="NI_GL">#REF!</definedName>
    <definedName name="NOE_CQ_0">#REF!</definedName>
    <definedName name="NOE_CQ_1">#REF!</definedName>
    <definedName name="NOE_CQ_2">#REF!</definedName>
    <definedName name="NOE_CQ_3">#REF!</definedName>
    <definedName name="NOE_CQ_4">#REF!</definedName>
    <definedName name="NOE_Description">#REF!</definedName>
    <definedName name="NOE_GL">#REF!</definedName>
    <definedName name="NS_CQ_0">#REF!</definedName>
    <definedName name="NS_CQ_1">#REF!</definedName>
    <definedName name="NS_CQ_2">#REF!</definedName>
    <definedName name="NS_CQ_3">#REF!</definedName>
    <definedName name="NS_CQ_4">#REF!</definedName>
    <definedName name="NS_Description">#REF!</definedName>
    <definedName name="NS_GL">#REF!</definedName>
    <definedName name="OA_CQ_0">#REF!</definedName>
    <definedName name="OA_CQ_1">#REF!</definedName>
    <definedName name="OA_CQ_2">#REF!</definedName>
    <definedName name="OA_CQ_3">#REF!</definedName>
    <definedName name="OA_CQ_4">#REF!</definedName>
    <definedName name="OA_Description">#REF!</definedName>
    <definedName name="OA_GL">#REF!</definedName>
    <definedName name="OC_CQ_0">#REF!</definedName>
    <definedName name="OC_CQ_1">#REF!</definedName>
    <definedName name="OC_CQ_2">#REF!</definedName>
    <definedName name="OC_CQ_3">#REF!</definedName>
    <definedName name="OC_CQ_4">#REF!</definedName>
    <definedName name="OC_Description">#REF!</definedName>
    <definedName name="OC_GL">#REF!</definedName>
    <definedName name="OCA_CQ_0">#REF!</definedName>
    <definedName name="OCA_CQ_1">#REF!</definedName>
    <definedName name="OCA_CQ_2">#REF!</definedName>
    <definedName name="OCA_CQ_3">#REF!</definedName>
    <definedName name="OCA_CQ_4">#REF!</definedName>
    <definedName name="OCA_Description">#REF!</definedName>
    <definedName name="OCA_GL">#REF!</definedName>
    <definedName name="OCL_CQ_0">#REF!</definedName>
    <definedName name="OCL_CQ_1">#REF!</definedName>
    <definedName name="OCL_CQ_2">#REF!</definedName>
    <definedName name="OCL_CQ_3">#REF!</definedName>
    <definedName name="OCL_CQ_4">#REF!</definedName>
    <definedName name="OCL_Description">#REF!</definedName>
    <definedName name="OCL_GL">#REF!</definedName>
    <definedName name="ONCA_CQ_0">#REF!</definedName>
    <definedName name="ONCA_CQ_1">#REF!</definedName>
    <definedName name="ONCA_CQ_2">#REF!</definedName>
    <definedName name="ONCA_CQ_3">#REF!</definedName>
    <definedName name="ONCA_CQ_4" localSheetId="1">#REF!</definedName>
    <definedName name="ONCA_CQ_4">#REF!</definedName>
    <definedName name="ONCA_Description" localSheetId="1">#REF!</definedName>
    <definedName name="ONCA_Description">#REF!</definedName>
    <definedName name="ONCA_GL">#REF!</definedName>
    <definedName name="ONCL_CQ_0">#REF!</definedName>
    <definedName name="ONCL_CQ_1">#REF!</definedName>
    <definedName name="ONCL_CQ_2">#REF!</definedName>
    <definedName name="ONCL_CQ_3">#REF!</definedName>
    <definedName name="ONCL_CQ_4">#REF!</definedName>
    <definedName name="ONCL_Description">#REF!</definedName>
    <definedName name="ONCL_GL">#REF!</definedName>
    <definedName name="ONOE_CQ_0">#REF!</definedName>
    <definedName name="ONOE_CQ_1">#REF!</definedName>
    <definedName name="ONOE_CQ_2">#REF!</definedName>
    <definedName name="ONOE_CQ_3">#REF!</definedName>
    <definedName name="ONOE_CQ_4">#REF!</definedName>
    <definedName name="ONOE_Description">#REF!</definedName>
    <definedName name="ONOE_GL">#REF!</definedName>
    <definedName name="ONOI_CQ_0">#REF!</definedName>
    <definedName name="ONOI_CQ_1">#REF!</definedName>
    <definedName name="ONOI_CQ_2">#REF!</definedName>
    <definedName name="ONOI_CQ_3">#REF!</definedName>
    <definedName name="ONOI_CQ_4">#REF!</definedName>
    <definedName name="ONOI_Description">#REF!</definedName>
    <definedName name="ONOI_GL">#REF!</definedName>
    <definedName name="OOE_CQ_0">#REF!</definedName>
    <definedName name="OOE_CQ_1">#REF!</definedName>
    <definedName name="OOE_CQ_2">#REF!</definedName>
    <definedName name="OOE_CQ_3">#REF!</definedName>
    <definedName name="OOE_CQ_4">#REF!</definedName>
    <definedName name="OOE_Description">#REF!</definedName>
    <definedName name="OOE_GL">#REF!</definedName>
    <definedName name="poii">#REF!</definedName>
    <definedName name="PPE">#REF!</definedName>
    <definedName name="PPE_CQ_0">#REF!</definedName>
    <definedName name="PPE_CQ_1">#REF!</definedName>
    <definedName name="PPE_CQ_2">#REF!</definedName>
    <definedName name="PPE_CQ_3">#REF!</definedName>
    <definedName name="PPE_CQ_4">#REF!</definedName>
    <definedName name="PPE_Description">#REF!</definedName>
    <definedName name="PPE_GL">#REF!</definedName>
    <definedName name="_xlnm.Print_Area" localSheetId="1">'Balance Sheet FINAL'!$B$2:$F$62</definedName>
    <definedName name="_xlnm.Print_Area" localSheetId="3">'CashFlow'!$A$2:$I$41</definedName>
    <definedName name="_xlnm.Print_Area" localSheetId="0">'Income Statement FINAL'!$A$2:$G$61</definedName>
    <definedName name="_xlnm.Print_Area" localSheetId="2">'SCE'!$A$1:$J$26</definedName>
    <definedName name="_xlnm.Print_Titles" localSheetId="0">'Income Statement FINAL'!$1:$6</definedName>
    <definedName name="q" localSheetId="3">#REF!</definedName>
    <definedName name="q">#REF!</definedName>
    <definedName name="qewxvnn">#REF!</definedName>
    <definedName name="qweqewq">#REF!</definedName>
    <definedName name="RE_CQ_0" localSheetId="1">#REF!</definedName>
    <definedName name="RE_CQ_0">#REF!</definedName>
    <definedName name="RE_CQ_1">#REF!</definedName>
    <definedName name="RE_CQ_2">#REF!</definedName>
    <definedName name="RE_CQ_3">#REF!</definedName>
    <definedName name="RE_CQ_4">#REF!</definedName>
    <definedName name="RE_Description">#REF!</definedName>
    <definedName name="RE_GL">#REF!</definedName>
    <definedName name="rewwqqq">#REF!</definedName>
    <definedName name="specd" localSheetId="1">#REF!</definedName>
    <definedName name="specd" localSheetId="0">#REF!</definedName>
    <definedName name="specd">#REF!</definedName>
    <definedName name="STD_CQ_0">#REF!</definedName>
    <definedName name="STD_CQ_1">#REF!</definedName>
    <definedName name="STD_CQ_2">#REF!</definedName>
    <definedName name="STD_CQ_3">#REF!</definedName>
    <definedName name="STD_CQ_4">#REF!</definedName>
    <definedName name="STD_Description">#REF!</definedName>
    <definedName name="STD_GL">#REF!</definedName>
    <definedName name="swadaswdfa">#REF!</definedName>
    <definedName name="TA_CQ_0">#REF!</definedName>
    <definedName name="TA_CQ_1">#REF!</definedName>
    <definedName name="TA_CQ_2">#REF!</definedName>
    <definedName name="TA_CQ_3">#REF!</definedName>
    <definedName name="TA_CQ_4">#REF!</definedName>
    <definedName name="TA_Description">#REF!</definedName>
    <definedName name="TA_GL">#REF!</definedName>
    <definedName name="TCOL_CQ_0">#REF!</definedName>
    <definedName name="TCOL_CQ_1">#REF!</definedName>
    <definedName name="TCOL_CQ_2">#REF!</definedName>
    <definedName name="TCOL_CQ_3">#REF!</definedName>
    <definedName name="TCOL_CQ_4">#REF!</definedName>
    <definedName name="TCOL_Description">#REF!</definedName>
    <definedName name="TCOL_GL">#REF!</definedName>
    <definedName name="test">#REF!</definedName>
    <definedName name="TLA.003" hidden="1">#REF!</definedName>
    <definedName name="TLA.004" hidden="1">#REF!</definedName>
    <definedName name="TLA.008" hidden="1">#REF!</definedName>
    <definedName name="TLA.027" hidden="1">#REF!</definedName>
    <definedName name="TLA.035" hidden="1">#REF!</definedName>
    <definedName name="TLE_CQ_0">#REF!</definedName>
    <definedName name="TLE_CQ_1">#REF!</definedName>
    <definedName name="TLE_CQ_2">#REF!</definedName>
    <definedName name="TLE_CQ_3">#REF!</definedName>
    <definedName name="TLE_CQ_4">#REF!</definedName>
    <definedName name="TLE_Description">#REF!</definedName>
    <definedName name="TLE_GL">#REF!</definedName>
    <definedName name="TOE_CQ_0">#REF!</definedName>
    <definedName name="TOE_CQ_1">#REF!</definedName>
    <definedName name="TOE_CQ_2">#REF!</definedName>
    <definedName name="TOE_CQ_3">#REF!</definedName>
    <definedName name="TOE_CQ_4">#REF!</definedName>
    <definedName name="TOE_Description">#REF!</definedName>
    <definedName name="TOE_GL">#REF!</definedName>
    <definedName name="TOL_CQ_0">#REF!</definedName>
    <definedName name="TOL_CQ_1">#REF!</definedName>
    <definedName name="TOL_CQ_2">#REF!</definedName>
    <definedName name="TOL_CQ_3">#REF!</definedName>
    <definedName name="TOL_CQ_4">#REF!</definedName>
    <definedName name="TOL_Description">#REF!</definedName>
    <definedName name="TOL_GL">#REF!</definedName>
    <definedName name="tyryrty545">#REF!</definedName>
    <definedName name="werwtfgergte">#REF!</definedName>
    <definedName name="wqdwq">#REF!</definedName>
    <definedName name="wqdwqdwdqwqdwdq">#REF!</definedName>
    <definedName name="wqdwqdwq">#REF!</definedName>
    <definedName name="wwqwwwqw">#REF!</definedName>
    <definedName name="ytt">#REF!</definedName>
  </definedNames>
  <calcPr fullCalcOnLoad="1"/>
</workbook>
</file>

<file path=xl/sharedStrings.xml><?xml version="1.0" encoding="utf-8"?>
<sst xmlns="http://schemas.openxmlformats.org/spreadsheetml/2006/main" count="149" uniqueCount="123">
  <si>
    <t>Condensed consolidated provisional statement of profit or loss and other comprehensive income</t>
  </si>
  <si>
    <t>for the year ended 31 March 2013</t>
  </si>
  <si>
    <t>Notes</t>
  </si>
  <si>
    <t>Rm</t>
  </si>
  <si>
    <t>Continuing operations</t>
  </si>
  <si>
    <t>Total revenue</t>
  </si>
  <si>
    <t>Operating revenue</t>
  </si>
  <si>
    <t>Other income</t>
  </si>
  <si>
    <t>Operating expenses</t>
  </si>
  <si>
    <t>Employee expenses</t>
  </si>
  <si>
    <t>Payments to other operators</t>
  </si>
  <si>
    <t>Selling, general and administrative expenses</t>
  </si>
  <si>
    <t>Service fees</t>
  </si>
  <si>
    <t>Operating leases</t>
  </si>
  <si>
    <t>Depreciation, amortisation, impairment and write-offs</t>
  </si>
  <si>
    <t>Results from operating activities</t>
  </si>
  <si>
    <t>Investment income</t>
  </si>
  <si>
    <t>Finance charges and fair value movements</t>
  </si>
  <si>
    <t>Interest</t>
  </si>
  <si>
    <t>Foreign exchange (gains)/losses and fair value movements</t>
  </si>
  <si>
    <t>(Loss)/profit before taxation</t>
  </si>
  <si>
    <t>Taxation</t>
  </si>
  <si>
    <t>(Loss)/profit from continuing operations</t>
  </si>
  <si>
    <t>Loss from discontinued operations</t>
  </si>
  <si>
    <t>Loss for the year</t>
  </si>
  <si>
    <t>Other comprehensive income</t>
  </si>
  <si>
    <t>Items that may be reclassified subsequently to profit and loss</t>
  </si>
  <si>
    <t>Exchange differences on translating foreign operations</t>
  </si>
  <si>
    <t>Available-for-sale investment</t>
  </si>
  <si>
    <t>Items that may not be reclassified subsequently to profit and loss</t>
  </si>
  <si>
    <t>Defined benefit plan actuarial (losses)/gains</t>
  </si>
  <si>
    <t>Defined benefit plan asset limitations</t>
  </si>
  <si>
    <t>Income tax relating to components of other comprehensive income</t>
  </si>
  <si>
    <t>Other comprehensive (loss)/income for the year, net of taxation</t>
  </si>
  <si>
    <t>Total comprehensive loss for the year</t>
  </si>
  <si>
    <t>(Loss)/profit attributable to:</t>
  </si>
  <si>
    <t>Owners of Telkom</t>
  </si>
  <si>
    <t>Non-controlling interests</t>
  </si>
  <si>
    <t>Total comprehensive (loss)/income attributable to:</t>
  </si>
  <si>
    <t>Total operations</t>
  </si>
  <si>
    <t>Basic and diluted loss per share (cents)</t>
  </si>
  <si>
    <t>Basic and diluted (loss)/earnings per share (cents)</t>
  </si>
  <si>
    <t>Condensed consolidated provisional statement of financial position</t>
  </si>
  <si>
    <t>at 31 March 2013</t>
  </si>
  <si>
    <t>Audited</t>
  </si>
  <si>
    <t>Assets</t>
  </si>
  <si>
    <t>Non-current assets</t>
  </si>
  <si>
    <t>Property, plant and equipment</t>
  </si>
  <si>
    <t>Intangible assets</t>
  </si>
  <si>
    <t>Investments</t>
  </si>
  <si>
    <t>Deferred expenses</t>
  </si>
  <si>
    <t>Other financial assets</t>
  </si>
  <si>
    <t>Finance lease receivables</t>
  </si>
  <si>
    <t>Deferred taxation</t>
  </si>
  <si>
    <t>Current assets</t>
  </si>
  <si>
    <t>Inventories</t>
  </si>
  <si>
    <t>Income tax receivable</t>
  </si>
  <si>
    <t>Current portion of finance lease receivables</t>
  </si>
  <si>
    <t>Trade and other receivables</t>
  </si>
  <si>
    <t>Cash and cash equivalents</t>
  </si>
  <si>
    <t>Total assets</t>
  </si>
  <si>
    <t>Equity and liabilities</t>
  </si>
  <si>
    <t>Equity attributable to owners of the parent</t>
  </si>
  <si>
    <t>Share capital</t>
  </si>
  <si>
    <t>Treasury shares</t>
  </si>
  <si>
    <t>Non-distributable reserves</t>
  </si>
  <si>
    <t>Retained earnings</t>
  </si>
  <si>
    <t>Total equity</t>
  </si>
  <si>
    <t>Non-current liabilities</t>
  </si>
  <si>
    <t>Interest-bearing debt</t>
  </si>
  <si>
    <t>Other financial liabilities</t>
  </si>
  <si>
    <t>Employee related provisions</t>
  </si>
  <si>
    <t>Non-employee related provisions</t>
  </si>
  <si>
    <t>Deferred revenue</t>
  </si>
  <si>
    <t>Current liabilities</t>
  </si>
  <si>
    <t>Trade and other payables</t>
  </si>
  <si>
    <t>Shareholders for dividend</t>
  </si>
  <si>
    <t>Current portion of interest-bearing debt</t>
  </si>
  <si>
    <t>Current portion of employee related provisions</t>
  </si>
  <si>
    <t>Current portion of non-employee related provisions</t>
  </si>
  <si>
    <t>Current portion of deferred revenue</t>
  </si>
  <si>
    <t>Income tax payable</t>
  </si>
  <si>
    <t>Credit facilities utilised</t>
  </si>
  <si>
    <t>Total liabilities</t>
  </si>
  <si>
    <t>Total equity and liabilities</t>
  </si>
  <si>
    <t>Condensed consolidated provisional statement of changes in equity</t>
  </si>
  <si>
    <t>Balance at 1 April</t>
  </si>
  <si>
    <t>Attributable to owners of Telkom</t>
  </si>
  <si>
    <t>Other comprehensive (loss)/income</t>
  </si>
  <si>
    <t>Net defined benefit plan (losses)/gains and asset limitations</t>
  </si>
  <si>
    <t>Dividend declared*</t>
  </si>
  <si>
    <t>Acquisition of non-controlling interests</t>
  </si>
  <si>
    <t>Reserves held for sale realised on disposal of Multi-Links Telecommunications Ltd</t>
  </si>
  <si>
    <t>Balance at 31 March</t>
  </si>
  <si>
    <t>* Dividend declared in 2013 by Trudon</t>
  </si>
  <si>
    <t>#</t>
  </si>
  <si>
    <t>Condensed consolidated provisional statement of cash flows</t>
  </si>
  <si>
    <t>Reclassified</t>
  </si>
  <si>
    <t>Cash flows from operating activities</t>
  </si>
  <si>
    <t>Cash receipts from customers</t>
  </si>
  <si>
    <t>Cash paid to suppliers and employees</t>
  </si>
  <si>
    <t>Cash generated from operations</t>
  </si>
  <si>
    <t>Interest received</t>
  </si>
  <si>
    <t>Finance charges paid</t>
  </si>
  <si>
    <t>Taxation paid</t>
  </si>
  <si>
    <t>Cash generated from operations before dividend paid</t>
  </si>
  <si>
    <t>Dividend paid</t>
  </si>
  <si>
    <t>Cash flows from investing activities</t>
  </si>
  <si>
    <t>Proceeds on disposal of property, plant and equipment and intangible assets</t>
  </si>
  <si>
    <t>Proceeds on disposal of investment</t>
  </si>
  <si>
    <t>Additions to property, plant and equipment and intangible assets</t>
  </si>
  <si>
    <t>Decrease/(increase) in repurchase agreements*</t>
  </si>
  <si>
    <t>Loans repaid by joint venture</t>
  </si>
  <si>
    <t>Cash flows from financing activities</t>
  </si>
  <si>
    <t>Loans raised</t>
  </si>
  <si>
    <t>Loans repaid</t>
  </si>
  <si>
    <t>Finance lease capital repaid</t>
  </si>
  <si>
    <t>Settlement/(purchases) of derivatives</t>
  </si>
  <si>
    <t>Net increase/(decrease) decrease in cash and cash equivalents</t>
  </si>
  <si>
    <t>Net cash and cash equivalents at beginning of year</t>
  </si>
  <si>
    <t>Effect of foreign exchange rate differences on cash and cash equivalents</t>
  </si>
  <si>
    <t>Net cash and cash equivalents at end of year</t>
  </si>
  <si>
    <t>* Repurchase agreements were reclassified from financing activities to investing activities.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</si>
</sst>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,,\ ;\(#,##0\);&quot;- &quot;"/>
    <numFmt numFmtId="165" formatCode="#,##0\ ;\(#,##0\);&quot;- &quot;"/>
    <numFmt numFmtId="166" formatCode="_ * #,##0_ ;_ * \-#,##0_ ;_ * &quot;-&quot;??_ ;_ @_ "/>
    <numFmt numFmtId="167" formatCode="_ * #,##0.0_ ;_ * \-#,##0.0_ ;_ * &quot;-&quot;??_ ;_ @_ "/>
    <numFmt numFmtId="168" formatCode="#,##0.0"/>
    <numFmt numFmtId="169" formatCode="#,##0;\(#,##0\);&quot;-&quot;"/>
    <numFmt numFmtId="170" formatCode="#,##0.0;\(#,##0.0\);&quot;-&quot;"/>
    <numFmt numFmtId="171" formatCode="&quot;ERROR&quot;;&quot;ERROR&quot;;"/>
    <numFmt numFmtId="172" formatCode="#,##0_ ;\-#,##0\ "/>
    <numFmt numFmtId="173" formatCode="#,##0.0_ ;\-#,##0.0\ "/>
    <numFmt numFmtId="174" formatCode="&quot;&quot;0.00&quot; Cr&quot;"/>
    <numFmt numFmtId="175" formatCode="&quot;£&quot;#,##0;\-&quot;£&quot;#,##0"/>
    <numFmt numFmtId="176" formatCode="_([$€]* #,##0.00_);_([$€]* \(#,##0.00\);_([$€]* &quot;-&quot;??_);_(@_)"/>
    <numFmt numFmtId="177" formatCode="0.0,,_);[Red]\(0.0,,\)"/>
    <numFmt numFmtId="178" formatCode="#,##0&quot;F&quot;;[Red]\-#,##0&quot;F&quot;"/>
    <numFmt numFmtId="179" formatCode="#,##0.00&quot;F&quot;;[Red]\-#,##0.00&quot;F&quot;"/>
    <numFmt numFmtId="180" formatCode="mmm"/>
    <numFmt numFmtId="181" formatCode="#,##0&quot;F&quot;;\-#,##0&quot;F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" applyBorder="0">
      <alignment/>
      <protection locked="0"/>
    </xf>
    <xf numFmtId="0" fontId="13" fillId="0" borderId="2">
      <alignment/>
      <protection locked="0"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0" applyNumberFormat="0" applyBorder="0" applyAlignment="0" applyProtection="0"/>
    <xf numFmtId="0" fontId="15" fillId="35" borderId="0" applyNumberFormat="0" applyBorder="0" applyAlignment="0" applyProtection="0"/>
    <xf numFmtId="0" fontId="36" fillId="36" borderId="0" applyNumberFormat="0" applyBorder="0" applyAlignment="0" applyProtection="0"/>
    <xf numFmtId="0" fontId="15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29" borderId="0" applyNumberFormat="0" applyBorder="0" applyAlignment="0" applyProtection="0"/>
    <xf numFmtId="0" fontId="36" fillId="41" borderId="0" applyNumberFormat="0" applyBorder="0" applyAlignment="0" applyProtection="0"/>
    <xf numFmtId="0" fontId="15" fillId="3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7" fillId="44" borderId="0" applyNumberFormat="0" applyBorder="0" applyAlignment="0" applyProtection="0"/>
    <xf numFmtId="0" fontId="16" fillId="5" borderId="0" applyNumberFormat="0" applyBorder="0" applyAlignment="0" applyProtection="0"/>
    <xf numFmtId="0" fontId="0" fillId="45" borderId="3" applyNumberFormat="0" applyFont="0" applyAlignment="0" applyProtection="0"/>
    <xf numFmtId="0" fontId="0" fillId="7" borderId="3" applyNumberFormat="0" applyFont="0" applyAlignment="0" applyProtection="0"/>
    <xf numFmtId="0" fontId="0" fillId="11" borderId="3" applyNumberFormat="0" applyFont="0" applyAlignment="0" applyProtection="0"/>
    <xf numFmtId="0" fontId="38" fillId="46" borderId="4" applyNumberFormat="0" applyAlignment="0" applyProtection="0"/>
    <xf numFmtId="0" fontId="17" fillId="47" borderId="5" applyNumberFormat="0" applyAlignment="0" applyProtection="0"/>
    <xf numFmtId="0" fontId="13" fillId="0" borderId="2">
      <alignment horizontal="center"/>
      <protection locked="0"/>
    </xf>
    <xf numFmtId="0" fontId="39" fillId="48" borderId="6" applyNumberFormat="0" applyAlignment="0" applyProtection="0"/>
    <xf numFmtId="0" fontId="18" fillId="49" borderId="7" applyNumberFormat="0" applyAlignment="0" applyProtection="0"/>
    <xf numFmtId="171" fontId="0" fillId="5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2">
      <alignment/>
      <protection locked="0"/>
    </xf>
    <xf numFmtId="0" fontId="41" fillId="51" borderId="0" applyNumberFormat="0" applyBorder="0" applyAlignment="0" applyProtection="0"/>
    <xf numFmtId="0" fontId="20" fillId="7" borderId="0" applyNumberFormat="0" applyBorder="0" applyAlignment="0" applyProtection="0"/>
    <xf numFmtId="38" fontId="13" fillId="52" borderId="0" applyNumberFormat="0" applyBorder="0" applyAlignment="0" applyProtection="0"/>
    <xf numFmtId="0" fontId="42" fillId="0" borderId="8" applyNumberFormat="0" applyFill="0" applyAlignment="0" applyProtection="0"/>
    <xf numFmtId="0" fontId="21" fillId="0" borderId="9" applyNumberFormat="0" applyFill="0" applyAlignment="0" applyProtection="0"/>
    <xf numFmtId="0" fontId="43" fillId="0" borderId="10" applyNumberFormat="0" applyFill="0" applyAlignment="0" applyProtection="0"/>
    <xf numFmtId="0" fontId="22" fillId="0" borderId="11" applyNumberFormat="0" applyFill="0" applyAlignment="0" applyProtection="0"/>
    <xf numFmtId="0" fontId="44" fillId="0" borderId="12" applyNumberFormat="0" applyFill="0" applyAlignment="0" applyProtection="0"/>
    <xf numFmtId="0" fontId="2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53" borderId="4" applyNumberFormat="0" applyAlignment="0" applyProtection="0"/>
    <xf numFmtId="10" fontId="13" fillId="52" borderId="2" applyNumberFormat="0" applyBorder="0" applyAlignment="0" applyProtection="0"/>
    <xf numFmtId="0" fontId="24" fillId="13" borderId="5" applyNumberFormat="0" applyAlignment="0" applyProtection="0"/>
    <xf numFmtId="0" fontId="0" fillId="0" borderId="1" applyBorder="0">
      <alignment horizontal="center"/>
      <protection locked="0"/>
    </xf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0" fillId="0" borderId="0">
      <alignment/>
      <protection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47" fillId="54" borderId="0" applyNumberFormat="0" applyBorder="0" applyAlignment="0" applyProtection="0"/>
    <xf numFmtId="0" fontId="27" fillId="55" borderId="0" applyNumberFormat="0" applyBorder="0" applyAlignment="0" applyProtection="0"/>
    <xf numFmtId="37" fontId="28" fillId="0" borderId="0">
      <alignment/>
      <protection/>
    </xf>
    <xf numFmtId="18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6" borderId="16" applyNumberFormat="0" applyFont="0" applyAlignment="0" applyProtection="0"/>
    <xf numFmtId="0" fontId="0" fillId="45" borderId="17" applyNumberFormat="0" applyFont="0" applyAlignment="0" applyProtection="0"/>
    <xf numFmtId="0" fontId="48" fillId="46" borderId="18" applyNumberFormat="0" applyAlignment="0" applyProtection="0"/>
    <xf numFmtId="0" fontId="29" fillId="47" borderId="1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81" fontId="30" fillId="1" borderId="2">
      <alignment/>
      <protection locked="0"/>
    </xf>
    <xf numFmtId="0" fontId="13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20">
      <alignment horizontal="center"/>
      <protection locked="0"/>
    </xf>
    <xf numFmtId="0" fontId="50" fillId="0" borderId="21" applyNumberFormat="0" applyFill="0" applyAlignment="0" applyProtection="0"/>
    <xf numFmtId="0" fontId="32" fillId="0" borderId="22" applyNumberFormat="0" applyFill="0" applyAlignment="0" applyProtection="0"/>
    <xf numFmtId="38" fontId="0" fillId="0" borderId="0">
      <alignment/>
      <protection/>
    </xf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5" fillId="57" borderId="23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center" vertical="center"/>
    </xf>
    <xf numFmtId="165" fontId="5" fillId="57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57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6" fontId="2" fillId="0" borderId="0" xfId="96" applyNumberFormat="1" applyFont="1" applyAlignment="1">
      <alignment horizontal="right" vertical="center"/>
    </xf>
    <xf numFmtId="167" fontId="2" fillId="0" borderId="0" xfId="96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vertical="center"/>
    </xf>
    <xf numFmtId="3" fontId="5" fillId="57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67" fontId="2" fillId="0" borderId="0" xfId="96" applyNumberFormat="1" applyFont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5" fillId="57" borderId="0" xfId="0" applyNumberFormat="1" applyFont="1" applyFill="1" applyAlignment="1">
      <alignment vertical="center"/>
    </xf>
    <xf numFmtId="168" fontId="2" fillId="0" borderId="0" xfId="0" applyNumberFormat="1" applyFont="1" applyBorder="1" applyAlignment="1" quotePrefix="1">
      <alignment horizontal="right" vertical="center"/>
    </xf>
    <xf numFmtId="3" fontId="5" fillId="57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5" fillId="57" borderId="28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horizontal="right" vertical="center"/>
    </xf>
    <xf numFmtId="3" fontId="5" fillId="57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164" fontId="5" fillId="58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5" fillId="58" borderId="0" xfId="0" applyNumberFormat="1" applyFont="1" applyFill="1" applyAlignment="1">
      <alignment vertical="center"/>
    </xf>
    <xf numFmtId="164" fontId="5" fillId="58" borderId="20" xfId="0" applyNumberFormat="1" applyFont="1" applyFill="1" applyBorder="1" applyAlignment="1">
      <alignment vertical="center"/>
    </xf>
    <xf numFmtId="164" fontId="5" fillId="57" borderId="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64" fontId="5" fillId="57" borderId="26" xfId="96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vertical="center"/>
    </xf>
    <xf numFmtId="169" fontId="5" fillId="58" borderId="23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5" fillId="57" borderId="0" xfId="0" applyNumberFormat="1" applyFont="1" applyFill="1" applyBorder="1" applyAlignment="1">
      <alignment vertical="center"/>
    </xf>
    <xf numFmtId="164" fontId="2" fillId="0" borderId="0" xfId="96" applyNumberFormat="1" applyFont="1" applyFill="1" applyAlignment="1">
      <alignment vertical="center"/>
    </xf>
    <xf numFmtId="164" fontId="5" fillId="57" borderId="0" xfId="96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5" fillId="57" borderId="0" xfId="0" applyNumberFormat="1" applyFont="1" applyFill="1" applyBorder="1" applyAlignment="1">
      <alignment vertical="center"/>
    </xf>
    <xf numFmtId="169" fontId="2" fillId="0" borderId="26" xfId="0" applyNumberFormat="1" applyFont="1" applyFill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5" fillId="57" borderId="3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69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16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0" fontId="5" fillId="58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168" fontId="5" fillId="57" borderId="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701" applyFont="1" applyAlignment="1" applyProtection="1">
      <alignment vertical="center"/>
      <protection/>
    </xf>
    <xf numFmtId="0" fontId="2" fillId="0" borderId="0" xfId="701" applyFont="1" applyAlignment="1" applyProtection="1">
      <alignment horizontal="right" vertical="center"/>
      <protection/>
    </xf>
    <xf numFmtId="0" fontId="5" fillId="0" borderId="0" xfId="701" applyFont="1" applyAlignment="1" applyProtection="1">
      <alignment horizontal="center" vertical="center"/>
      <protection/>
    </xf>
    <xf numFmtId="0" fontId="2" fillId="0" borderId="0" xfId="701" applyFont="1" applyAlignment="1" applyProtection="1">
      <alignment horizontal="center" vertical="center"/>
      <protection/>
    </xf>
    <xf numFmtId="0" fontId="0" fillId="0" borderId="0" xfId="701" applyAlignment="1" applyProtection="1">
      <alignment vertical="center"/>
      <protection/>
    </xf>
    <xf numFmtId="0" fontId="3" fillId="0" borderId="0" xfId="701" applyFont="1" applyAlignment="1" applyProtection="1">
      <alignment vertical="center"/>
      <protection/>
    </xf>
    <xf numFmtId="0" fontId="5" fillId="0" borderId="0" xfId="701" applyFont="1" applyAlignment="1" applyProtection="1">
      <alignment vertical="center"/>
      <protection/>
    </xf>
    <xf numFmtId="0" fontId="2" fillId="0" borderId="0" xfId="701" applyFont="1" applyAlignment="1">
      <alignment vertical="center"/>
      <protection/>
    </xf>
    <xf numFmtId="0" fontId="2" fillId="0" borderId="23" xfId="701" applyFont="1" applyBorder="1" applyAlignment="1" applyProtection="1">
      <alignment vertical="center"/>
      <protection/>
    </xf>
    <xf numFmtId="0" fontId="2" fillId="0" borderId="23" xfId="701" applyFont="1" applyBorder="1" applyAlignment="1" applyProtection="1">
      <alignment horizontal="right" vertical="center"/>
      <protection/>
    </xf>
    <xf numFmtId="0" fontId="5" fillId="0" borderId="23" xfId="701" applyFont="1" applyBorder="1" applyAlignment="1" applyProtection="1">
      <alignment vertical="center"/>
      <protection/>
    </xf>
    <xf numFmtId="0" fontId="0" fillId="0" borderId="23" xfId="701" applyBorder="1" applyAlignment="1" applyProtection="1">
      <alignment vertical="center"/>
      <protection/>
    </xf>
    <xf numFmtId="0" fontId="2" fillId="0" borderId="0" xfId="701" applyFont="1" applyFill="1" applyBorder="1" applyAlignment="1" applyProtection="1">
      <alignment vertical="center"/>
      <protection/>
    </xf>
    <xf numFmtId="0" fontId="2" fillId="0" borderId="0" xfId="701" applyFont="1" applyFill="1" applyBorder="1" applyAlignment="1" applyProtection="1">
      <alignment horizontal="right" vertical="center"/>
      <protection/>
    </xf>
    <xf numFmtId="0" fontId="5" fillId="57" borderId="0" xfId="701" applyFont="1" applyFill="1" applyBorder="1" applyAlignment="1" applyProtection="1">
      <alignment horizontal="right" vertical="center"/>
      <protection/>
    </xf>
    <xf numFmtId="0" fontId="2" fillId="0" borderId="23" xfId="701" applyFont="1" applyFill="1" applyBorder="1" applyAlignment="1" applyProtection="1">
      <alignment vertical="center"/>
      <protection/>
    </xf>
    <xf numFmtId="0" fontId="0" fillId="0" borderId="23" xfId="701" applyFont="1" applyFill="1" applyBorder="1" applyAlignment="1" applyProtection="1">
      <alignment horizontal="right" vertical="center"/>
      <protection/>
    </xf>
    <xf numFmtId="0" fontId="4" fillId="57" borderId="23" xfId="701" applyFont="1" applyFill="1" applyBorder="1" applyAlignment="1" applyProtection="1">
      <alignment horizontal="right" vertical="center"/>
      <protection/>
    </xf>
    <xf numFmtId="0" fontId="2" fillId="0" borderId="24" xfId="701" applyFont="1" applyBorder="1" applyAlignment="1" applyProtection="1">
      <alignment vertical="center"/>
      <protection/>
    </xf>
    <xf numFmtId="0" fontId="2" fillId="0" borderId="24" xfId="701" applyFont="1" applyBorder="1" applyAlignment="1" applyProtection="1">
      <alignment horizontal="right" vertical="center"/>
      <protection/>
    </xf>
    <xf numFmtId="165" fontId="5" fillId="57" borderId="24" xfId="701" applyNumberFormat="1" applyFont="1" applyFill="1" applyBorder="1" applyAlignment="1" applyProtection="1">
      <alignment horizontal="center" vertical="center"/>
      <protection/>
    </xf>
    <xf numFmtId="165" fontId="2" fillId="0" borderId="24" xfId="701" applyNumberFormat="1" applyFont="1" applyBorder="1" applyAlignment="1" applyProtection="1">
      <alignment horizontal="center" vertical="center"/>
      <protection/>
    </xf>
    <xf numFmtId="165" fontId="2" fillId="0" borderId="24" xfId="701" applyNumberFormat="1" applyFont="1" applyFill="1" applyBorder="1" applyAlignment="1" applyProtection="1">
      <alignment horizontal="center" vertical="center"/>
      <protection/>
    </xf>
    <xf numFmtId="0" fontId="8" fillId="0" borderId="0" xfId="701" applyFont="1" applyAlignment="1" applyProtection="1">
      <alignment vertical="center"/>
      <protection/>
    </xf>
    <xf numFmtId="0" fontId="2" fillId="0" borderId="0" xfId="701" applyFont="1" applyBorder="1" applyAlignment="1" applyProtection="1">
      <alignment horizontal="right" vertical="center"/>
      <protection/>
    </xf>
    <xf numFmtId="165" fontId="5" fillId="57" borderId="0" xfId="701" applyNumberFormat="1" applyFont="1" applyFill="1" applyBorder="1" applyAlignment="1" applyProtection="1">
      <alignment vertical="center"/>
      <protection/>
    </xf>
    <xf numFmtId="165" fontId="2" fillId="0" borderId="0" xfId="701" applyNumberFormat="1" applyFont="1" applyBorder="1" applyAlignment="1" applyProtection="1">
      <alignment vertical="center"/>
      <protection/>
    </xf>
    <xf numFmtId="165" fontId="2" fillId="0" borderId="0" xfId="701" applyNumberFormat="1" applyFont="1" applyFill="1" applyBorder="1" applyAlignment="1" applyProtection="1">
      <alignment vertical="center"/>
      <protection/>
    </xf>
    <xf numFmtId="3" fontId="5" fillId="57" borderId="0" xfId="0" applyNumberFormat="1" applyFont="1" applyFill="1" applyBorder="1" applyAlignment="1" applyProtection="1">
      <alignment vertical="center"/>
      <protection/>
    </xf>
    <xf numFmtId="3" fontId="2" fillId="0" borderId="0" xfId="701" applyNumberFormat="1" applyFont="1" applyAlignment="1" applyProtection="1">
      <alignment vertical="center"/>
      <protection/>
    </xf>
    <xf numFmtId="3" fontId="2" fillId="0" borderId="0" xfId="701" applyNumberFormat="1" applyFont="1" applyBorder="1" applyAlignment="1" applyProtection="1">
      <alignment vertical="center"/>
      <protection/>
    </xf>
    <xf numFmtId="166" fontId="2" fillId="0" borderId="0" xfId="96" applyNumberFormat="1" applyFont="1" applyFill="1" applyBorder="1" applyAlignment="1" applyProtection="1">
      <alignment vertical="center"/>
      <protection/>
    </xf>
    <xf numFmtId="3" fontId="0" fillId="0" borderId="0" xfId="701" applyNumberFormat="1" applyAlignment="1" applyProtection="1">
      <alignment vertical="center"/>
      <protection/>
    </xf>
    <xf numFmtId="0" fontId="9" fillId="0" borderId="0" xfId="701" applyFont="1" applyAlignment="1" applyProtection="1">
      <alignment vertical="center"/>
      <protection/>
    </xf>
    <xf numFmtId="0" fontId="2" fillId="0" borderId="0" xfId="701" applyFont="1" applyBorder="1" applyAlignment="1" applyProtection="1">
      <alignment horizontal="right" vertical="center" indent="1"/>
      <protection/>
    </xf>
    <xf numFmtId="3" fontId="5" fillId="57" borderId="27" xfId="0" applyNumberFormat="1" applyFont="1" applyFill="1" applyBorder="1" applyAlignment="1" applyProtection="1">
      <alignment vertical="center"/>
      <protection/>
    </xf>
    <xf numFmtId="166" fontId="2" fillId="0" borderId="27" xfId="96" applyNumberFormat="1" applyFont="1" applyFill="1" applyBorder="1" applyAlignment="1" applyProtection="1">
      <alignment vertical="center"/>
      <protection/>
    </xf>
    <xf numFmtId="3" fontId="5" fillId="57" borderId="28" xfId="0" applyNumberFormat="1" applyFont="1" applyFill="1" applyBorder="1" applyAlignment="1" applyProtection="1">
      <alignment vertical="center"/>
      <protection/>
    </xf>
    <xf numFmtId="166" fontId="2" fillId="0" borderId="28" xfId="96" applyNumberFormat="1" applyFont="1" applyFill="1" applyBorder="1" applyAlignment="1" applyProtection="1">
      <alignment vertical="center"/>
      <protection/>
    </xf>
    <xf numFmtId="3" fontId="5" fillId="57" borderId="20" xfId="0" applyNumberFormat="1" applyFont="1" applyFill="1" applyBorder="1" applyAlignment="1" applyProtection="1">
      <alignment vertical="center"/>
      <protection/>
    </xf>
    <xf numFmtId="166" fontId="2" fillId="0" borderId="20" xfId="96" applyNumberFormat="1" applyFont="1" applyFill="1" applyBorder="1" applyAlignment="1" applyProtection="1">
      <alignment vertical="center"/>
      <protection/>
    </xf>
    <xf numFmtId="166" fontId="5" fillId="58" borderId="28" xfId="96" applyNumberFormat="1" applyFont="1" applyFill="1" applyBorder="1" applyAlignment="1" applyProtection="1">
      <alignment vertical="center"/>
      <protection/>
    </xf>
    <xf numFmtId="0" fontId="9" fillId="0" borderId="0" xfId="701" applyFont="1" applyAlignment="1">
      <alignment vertical="center"/>
      <protection/>
    </xf>
    <xf numFmtId="0" fontId="2" fillId="0" borderId="0" xfId="701" applyFont="1" applyBorder="1" applyAlignment="1" applyProtection="1">
      <alignment vertical="center"/>
      <protection/>
    </xf>
    <xf numFmtId="0" fontId="5" fillId="0" borderId="0" xfId="701" applyFont="1" applyBorder="1" applyAlignment="1" applyProtection="1">
      <alignment vertical="center"/>
      <protection/>
    </xf>
    <xf numFmtId="0" fontId="5" fillId="0" borderId="0" xfId="701" applyFont="1" applyBorder="1" applyAlignment="1" applyProtection="1">
      <alignment horizontal="right" vertical="center" indent="1"/>
      <protection/>
    </xf>
    <xf numFmtId="3" fontId="5" fillId="57" borderId="29" xfId="0" applyNumberFormat="1" applyFont="1" applyFill="1" applyBorder="1" applyAlignment="1" applyProtection="1">
      <alignment vertical="center"/>
      <protection/>
    </xf>
    <xf numFmtId="3" fontId="2" fillId="0" borderId="29" xfId="701" applyNumberFormat="1" applyFont="1" applyBorder="1" applyAlignment="1" applyProtection="1">
      <alignment vertical="center"/>
      <protection/>
    </xf>
    <xf numFmtId="166" fontId="2" fillId="0" borderId="29" xfId="96" applyNumberFormat="1" applyFont="1" applyFill="1" applyBorder="1" applyAlignment="1" applyProtection="1">
      <alignment vertical="center"/>
      <protection/>
    </xf>
    <xf numFmtId="0" fontId="2" fillId="0" borderId="0" xfId="701" applyFont="1" applyAlignment="1" applyProtection="1">
      <alignment horizontal="right" vertical="center" indent="1"/>
      <protection/>
    </xf>
    <xf numFmtId="3" fontId="5" fillId="57" borderId="0" xfId="0" applyNumberFormat="1" applyFont="1" applyFill="1" applyAlignment="1" applyProtection="1">
      <alignment vertical="center"/>
      <protection/>
    </xf>
    <xf numFmtId="166" fontId="2" fillId="0" borderId="0" xfId="96" applyNumberFormat="1" applyFont="1" applyFill="1" applyAlignment="1" applyProtection="1">
      <alignment vertical="center"/>
      <protection/>
    </xf>
    <xf numFmtId="166" fontId="5" fillId="58" borderId="27" xfId="96" applyNumberFormat="1" applyFont="1" applyFill="1" applyBorder="1" applyAlignment="1" applyProtection="1">
      <alignment vertical="center"/>
      <protection/>
    </xf>
    <xf numFmtId="169" fontId="5" fillId="58" borderId="28" xfId="96" applyNumberFormat="1" applyFont="1" applyFill="1" applyBorder="1" applyAlignment="1" applyProtection="1">
      <alignment vertical="center"/>
      <protection/>
    </xf>
    <xf numFmtId="164" fontId="2" fillId="0" borderId="0" xfId="701" applyNumberFormat="1" applyFont="1" applyBorder="1" applyAlignment="1" applyProtection="1">
      <alignment vertical="center"/>
      <protection/>
    </xf>
    <xf numFmtId="169" fontId="2" fillId="0" borderId="28" xfId="96" applyNumberFormat="1" applyFont="1" applyFill="1" applyBorder="1" applyAlignment="1" applyProtection="1">
      <alignment vertical="center"/>
      <protection/>
    </xf>
    <xf numFmtId="3" fontId="0" fillId="0" borderId="0" xfId="701" applyNumberFormat="1" applyAlignment="1">
      <alignment vertical="center"/>
      <protection/>
    </xf>
    <xf numFmtId="0" fontId="0" fillId="0" borderId="0" xfId="701" applyAlignment="1">
      <alignment vertical="center"/>
      <protection/>
    </xf>
    <xf numFmtId="166" fontId="5" fillId="58" borderId="20" xfId="96" applyNumberFormat="1" applyFont="1" applyFill="1" applyBorder="1" applyAlignment="1" applyProtection="1">
      <alignment vertical="center"/>
      <protection/>
    </xf>
    <xf numFmtId="3" fontId="5" fillId="57" borderId="26" xfId="0" applyNumberFormat="1" applyFont="1" applyFill="1" applyBorder="1" applyAlignment="1" applyProtection="1">
      <alignment vertical="center"/>
      <protection/>
    </xf>
    <xf numFmtId="3" fontId="2" fillId="0" borderId="26" xfId="701" applyNumberFormat="1" applyFont="1" applyBorder="1" applyAlignment="1" applyProtection="1">
      <alignment vertical="center"/>
      <protection/>
    </xf>
    <xf numFmtId="166" fontId="2" fillId="0" borderId="26" xfId="96" applyNumberFormat="1" applyFont="1" applyFill="1" applyBorder="1" applyAlignment="1" applyProtection="1">
      <alignment vertical="center"/>
      <protection/>
    </xf>
    <xf numFmtId="0" fontId="6" fillId="0" borderId="0" xfId="701" applyFont="1" applyAlignment="1" applyProtection="1">
      <alignment vertical="center"/>
      <protection/>
    </xf>
    <xf numFmtId="3" fontId="5" fillId="57" borderId="30" xfId="0" applyNumberFormat="1" applyFont="1" applyFill="1" applyBorder="1" applyAlignment="1" applyProtection="1">
      <alignment vertical="center"/>
      <protection/>
    </xf>
    <xf numFmtId="3" fontId="2" fillId="0" borderId="30" xfId="701" applyNumberFormat="1" applyFont="1" applyBorder="1" applyAlignment="1" applyProtection="1">
      <alignment vertical="center"/>
      <protection/>
    </xf>
    <xf numFmtId="166" fontId="2" fillId="0" borderId="30" xfId="96" applyNumberFormat="1" applyFont="1" applyFill="1" applyBorder="1" applyAlignment="1" applyProtection="1">
      <alignment vertical="center"/>
      <protection/>
    </xf>
    <xf numFmtId="165" fontId="5" fillId="0" borderId="23" xfId="701" applyNumberFormat="1" applyFont="1" applyBorder="1" applyAlignment="1" applyProtection="1">
      <alignment vertical="center"/>
      <protection/>
    </xf>
    <xf numFmtId="165" fontId="2" fillId="0" borderId="23" xfId="701" applyNumberFormat="1" applyFont="1" applyBorder="1" applyAlignment="1" applyProtection="1">
      <alignment vertical="center"/>
      <protection/>
    </xf>
    <xf numFmtId="165" fontId="5" fillId="0" borderId="0" xfId="701" applyNumberFormat="1" applyFont="1" applyAlignment="1" applyProtection="1">
      <alignment vertical="center"/>
      <protection/>
    </xf>
    <xf numFmtId="165" fontId="2" fillId="0" borderId="0" xfId="701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10" fillId="0" borderId="24" xfId="0" applyFont="1" applyBorder="1" applyAlignment="1">
      <alignment horizontal="left"/>
    </xf>
    <xf numFmtId="0" fontId="2" fillId="57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57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2" fillId="0" borderId="23" xfId="0" applyFont="1" applyBorder="1" applyAlignment="1">
      <alignment vertical="top"/>
    </xf>
    <xf numFmtId="0" fontId="0" fillId="57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left" vertical="center"/>
    </xf>
    <xf numFmtId="0" fontId="11" fillId="0" borderId="24" xfId="0" applyFont="1" applyFill="1" applyBorder="1" applyAlignment="1" quotePrefix="1">
      <alignment horizontal="left" vertical="center"/>
    </xf>
    <xf numFmtId="165" fontId="5" fillId="57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165" fontId="5" fillId="57" borderId="25" xfId="0" applyNumberFormat="1" applyFont="1" applyFill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31" xfId="0" applyNumberFormat="1" applyFont="1" applyFill="1" applyBorder="1" applyAlignment="1">
      <alignment vertical="center"/>
    </xf>
    <xf numFmtId="165" fontId="2" fillId="0" borderId="25" xfId="0" applyNumberFormat="1" applyFont="1" applyFill="1" applyBorder="1" applyAlignment="1">
      <alignment vertical="center"/>
    </xf>
    <xf numFmtId="165" fontId="9" fillId="0" borderId="32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horizontal="left" vertical="center" wrapText="1"/>
    </xf>
    <xf numFmtId="165" fontId="5" fillId="57" borderId="26" xfId="0" applyNumberFormat="1" applyFont="1" applyFill="1" applyBorder="1" applyAlignment="1">
      <alignment vertical="center"/>
    </xf>
    <xf numFmtId="165" fontId="2" fillId="0" borderId="34" xfId="0" applyNumberFormat="1" applyFont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5" fontId="9" fillId="0" borderId="3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165" fontId="5" fillId="57" borderId="27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57" borderId="28" xfId="0" applyNumberFormat="1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vertical="center"/>
    </xf>
    <xf numFmtId="165" fontId="5" fillId="57" borderId="20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65" fontId="2" fillId="0" borderId="3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165" fontId="5" fillId="57" borderId="23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701" applyFont="1" applyAlignment="1">
      <alignment horizontal="right" vertical="center"/>
      <protection/>
    </xf>
    <xf numFmtId="0" fontId="9" fillId="0" borderId="0" xfId="701" applyFont="1" applyBorder="1" applyAlignment="1">
      <alignment vertical="center"/>
      <protection/>
    </xf>
    <xf numFmtId="0" fontId="9" fillId="0" borderId="0" xfId="701" applyFont="1" applyFill="1" applyAlignment="1">
      <alignment vertical="center"/>
      <protection/>
    </xf>
    <xf numFmtId="0" fontId="2" fillId="0" borderId="0" xfId="701" applyFont="1" applyBorder="1" applyAlignment="1">
      <alignment vertical="center"/>
      <protection/>
    </xf>
    <xf numFmtId="0" fontId="3" fillId="0" borderId="0" xfId="701" applyFont="1" applyBorder="1" applyAlignment="1">
      <alignment vertical="center"/>
      <protection/>
    </xf>
    <xf numFmtId="0" fontId="9" fillId="0" borderId="0" xfId="701" applyFont="1" applyBorder="1" applyAlignment="1">
      <alignment horizontal="right" vertical="center"/>
      <protection/>
    </xf>
    <xf numFmtId="0" fontId="9" fillId="0" borderId="0" xfId="701" applyFont="1" applyFill="1" applyBorder="1" applyAlignment="1">
      <alignment vertical="center"/>
      <protection/>
    </xf>
    <xf numFmtId="0" fontId="2" fillId="0" borderId="26" xfId="701" applyFont="1" applyBorder="1" applyAlignment="1">
      <alignment vertical="center"/>
      <protection/>
    </xf>
    <xf numFmtId="0" fontId="9" fillId="0" borderId="26" xfId="701" applyFont="1" applyBorder="1" applyAlignment="1">
      <alignment horizontal="right" vertical="center"/>
      <protection/>
    </xf>
    <xf numFmtId="0" fontId="9" fillId="0" borderId="26" xfId="701" applyFont="1" applyBorder="1" applyAlignment="1">
      <alignment vertical="center"/>
      <protection/>
    </xf>
    <xf numFmtId="0" fontId="9" fillId="0" borderId="26" xfId="701" applyFont="1" applyFill="1" applyBorder="1" applyAlignment="1">
      <alignment vertical="center"/>
      <protection/>
    </xf>
    <xf numFmtId="0" fontId="2" fillId="0" borderId="0" xfId="701" applyFont="1" applyFill="1" applyBorder="1" applyAlignment="1">
      <alignment vertical="center"/>
      <protection/>
    </xf>
    <xf numFmtId="0" fontId="9" fillId="0" borderId="0" xfId="701" applyFont="1" applyFill="1" applyBorder="1" applyAlignment="1">
      <alignment horizontal="right" vertical="center"/>
      <protection/>
    </xf>
    <xf numFmtId="0" fontId="9" fillId="0" borderId="0" xfId="701" applyFont="1" applyFill="1" applyBorder="1" applyAlignment="1">
      <alignment horizontal="center" vertical="center"/>
      <protection/>
    </xf>
    <xf numFmtId="0" fontId="6" fillId="58" borderId="0" xfId="701" applyFont="1" applyFill="1" applyBorder="1" applyAlignment="1">
      <alignment horizontal="right" vertical="center"/>
      <protection/>
    </xf>
    <xf numFmtId="0" fontId="6" fillId="0" borderId="0" xfId="701" applyFont="1" applyFill="1" applyBorder="1" applyAlignment="1">
      <alignment horizontal="right" vertical="center"/>
      <protection/>
    </xf>
    <xf numFmtId="0" fontId="5" fillId="58" borderId="0" xfId="701" applyFont="1" applyFill="1" applyBorder="1" applyAlignment="1">
      <alignment horizontal="right" vertical="center"/>
      <protection/>
    </xf>
    <xf numFmtId="0" fontId="2" fillId="0" borderId="0" xfId="701" applyFont="1" applyFill="1" applyBorder="1" applyAlignment="1">
      <alignment horizontal="right" vertical="center"/>
      <protection/>
    </xf>
    <xf numFmtId="0" fontId="5" fillId="0" borderId="0" xfId="701" applyFont="1" applyFill="1" applyBorder="1" applyAlignment="1">
      <alignment horizontal="right" vertical="center"/>
      <protection/>
    </xf>
    <xf numFmtId="0" fontId="2" fillId="0" borderId="26" xfId="701" applyFont="1" applyFill="1" applyBorder="1" applyAlignment="1">
      <alignment vertical="center"/>
      <protection/>
    </xf>
    <xf numFmtId="0" fontId="2" fillId="0" borderId="23" xfId="701" applyFont="1" applyFill="1" applyBorder="1" applyAlignment="1">
      <alignment horizontal="right" vertical="center"/>
      <protection/>
    </xf>
    <xf numFmtId="0" fontId="9" fillId="0" borderId="23" xfId="701" applyFont="1" applyFill="1" applyBorder="1" applyAlignment="1">
      <alignment horizontal="center" vertical="center"/>
      <protection/>
    </xf>
    <xf numFmtId="0" fontId="5" fillId="58" borderId="23" xfId="701" applyFont="1" applyFill="1" applyBorder="1" applyAlignment="1">
      <alignment horizontal="right" vertical="center"/>
      <protection/>
    </xf>
    <xf numFmtId="0" fontId="5" fillId="0" borderId="23" xfId="701" applyFont="1" applyFill="1" applyBorder="1" applyAlignment="1">
      <alignment horizontal="right" vertical="center"/>
      <protection/>
    </xf>
    <xf numFmtId="0" fontId="2" fillId="0" borderId="24" xfId="701" applyFont="1" applyBorder="1" applyAlignment="1">
      <alignment vertical="center"/>
      <protection/>
    </xf>
    <xf numFmtId="0" fontId="9" fillId="0" borderId="24" xfId="701" applyFont="1" applyBorder="1" applyAlignment="1">
      <alignment horizontal="right" vertical="center"/>
      <protection/>
    </xf>
    <xf numFmtId="165" fontId="9" fillId="0" borderId="0" xfId="701" applyNumberFormat="1" applyFont="1" applyBorder="1" applyAlignment="1">
      <alignment horizontal="center" vertical="center"/>
      <protection/>
    </xf>
    <xf numFmtId="165" fontId="9" fillId="0" borderId="24" xfId="701" applyNumberFormat="1" applyFont="1" applyBorder="1" applyAlignment="1">
      <alignment horizontal="center" vertical="center"/>
      <protection/>
    </xf>
    <xf numFmtId="165" fontId="6" fillId="58" borderId="0" xfId="701" applyNumberFormat="1" applyFont="1" applyFill="1" applyBorder="1" applyAlignment="1">
      <alignment horizontal="center" vertical="center"/>
      <protection/>
    </xf>
    <xf numFmtId="165" fontId="6" fillId="0" borderId="0" xfId="701" applyNumberFormat="1" applyFont="1" applyFill="1" applyBorder="1" applyAlignment="1">
      <alignment horizontal="center" vertical="center"/>
      <protection/>
    </xf>
    <xf numFmtId="0" fontId="5" fillId="0" borderId="0" xfId="701" applyFont="1" applyAlignment="1">
      <alignment vertical="center"/>
      <protection/>
    </xf>
    <xf numFmtId="165" fontId="9" fillId="0" borderId="0" xfId="701" applyNumberFormat="1" applyFont="1" applyBorder="1" applyAlignment="1">
      <alignment vertical="center"/>
      <protection/>
    </xf>
    <xf numFmtId="165" fontId="5" fillId="58" borderId="0" xfId="701" applyNumberFormat="1" applyFont="1" applyFill="1" applyBorder="1" applyAlignment="1">
      <alignment vertical="center"/>
      <protection/>
    </xf>
    <xf numFmtId="165" fontId="5" fillId="0" borderId="0" xfId="701" applyNumberFormat="1" applyFont="1" applyFill="1" applyBorder="1" applyAlignment="1">
      <alignment vertical="center"/>
      <protection/>
    </xf>
    <xf numFmtId="165" fontId="2" fillId="0" borderId="0" xfId="701" applyNumberFormat="1" applyFont="1" applyFill="1" applyBorder="1" applyAlignment="1">
      <alignment vertical="center"/>
      <protection/>
    </xf>
    <xf numFmtId="165" fontId="6" fillId="0" borderId="0" xfId="701" applyNumberFormat="1" applyFont="1" applyFill="1" applyBorder="1" applyAlignment="1">
      <alignment vertical="center"/>
      <protection/>
    </xf>
    <xf numFmtId="165" fontId="9" fillId="0" borderId="36" xfId="701" applyNumberFormat="1" applyFont="1" applyBorder="1" applyAlignment="1">
      <alignment vertical="center"/>
      <protection/>
    </xf>
    <xf numFmtId="165" fontId="5" fillId="58" borderId="27" xfId="701" applyNumberFormat="1" applyFont="1" applyFill="1" applyBorder="1" applyAlignment="1">
      <alignment vertical="center"/>
      <protection/>
    </xf>
    <xf numFmtId="165" fontId="5" fillId="0" borderId="28" xfId="701" applyNumberFormat="1" applyFont="1" applyFill="1" applyBorder="1" applyAlignment="1">
      <alignment vertical="center"/>
      <protection/>
    </xf>
    <xf numFmtId="165" fontId="2" fillId="0" borderId="27" xfId="701" applyNumberFormat="1" applyFont="1" applyFill="1" applyBorder="1" applyAlignment="1">
      <alignment vertical="center"/>
      <protection/>
    </xf>
    <xf numFmtId="165" fontId="5" fillId="58" borderId="20" xfId="701" applyNumberFormat="1" applyFont="1" applyFill="1" applyBorder="1" applyAlignment="1">
      <alignment vertical="center"/>
      <protection/>
    </xf>
    <xf numFmtId="165" fontId="2" fillId="0" borderId="20" xfId="701" applyNumberFormat="1" applyFont="1" applyFill="1" applyBorder="1" applyAlignment="1">
      <alignment vertical="center"/>
      <protection/>
    </xf>
    <xf numFmtId="0" fontId="2" fillId="0" borderId="0" xfId="701" applyFont="1" applyAlignment="1">
      <alignment horizontal="right" vertical="center"/>
      <protection/>
    </xf>
    <xf numFmtId="165" fontId="2" fillId="0" borderId="28" xfId="701" applyNumberFormat="1" applyFont="1" applyFill="1" applyBorder="1" applyAlignment="1">
      <alignment vertical="center"/>
      <protection/>
    </xf>
    <xf numFmtId="165" fontId="5" fillId="58" borderId="28" xfId="701" applyNumberFormat="1" applyFont="1" applyFill="1" applyBorder="1" applyAlignment="1">
      <alignment vertical="center"/>
      <protection/>
    </xf>
    <xf numFmtId="0" fontId="2" fillId="0" borderId="0" xfId="701" applyFont="1" applyAlignment="1">
      <alignment vertical="center" wrapText="1"/>
      <protection/>
    </xf>
    <xf numFmtId="0" fontId="0" fillId="0" borderId="0" xfId="701" applyFont="1" applyAlignment="1">
      <alignment vertical="center"/>
      <protection/>
    </xf>
    <xf numFmtId="165" fontId="9" fillId="0" borderId="25" xfId="701" applyNumberFormat="1" applyFont="1" applyBorder="1" applyAlignment="1">
      <alignment vertical="center"/>
      <protection/>
    </xf>
    <xf numFmtId="165" fontId="2" fillId="0" borderId="25" xfId="701" applyNumberFormat="1" applyFont="1" applyFill="1" applyBorder="1" applyAlignment="1">
      <alignment vertical="center"/>
      <protection/>
    </xf>
    <xf numFmtId="0" fontId="2" fillId="0" borderId="0" xfId="701" applyFont="1" applyAlignment="1" quotePrefix="1">
      <alignment horizontal="left" vertical="center"/>
      <protection/>
    </xf>
    <xf numFmtId="0" fontId="5" fillId="0" borderId="0" xfId="701" applyFont="1" applyBorder="1" applyAlignment="1" quotePrefix="1">
      <alignment horizontal="left" vertical="center" wrapText="1"/>
      <protection/>
    </xf>
    <xf numFmtId="0" fontId="2" fillId="0" borderId="0" xfId="701" applyFont="1" applyBorder="1" applyAlignment="1">
      <alignment horizontal="right" vertical="center"/>
      <protection/>
    </xf>
    <xf numFmtId="165" fontId="9" fillId="0" borderId="26" xfId="701" applyNumberFormat="1" applyFont="1" applyBorder="1" applyAlignment="1">
      <alignment vertical="center"/>
      <protection/>
    </xf>
    <xf numFmtId="165" fontId="5" fillId="58" borderId="26" xfId="701" applyNumberFormat="1" applyFont="1" applyFill="1" applyBorder="1" applyAlignment="1">
      <alignment vertical="center"/>
      <protection/>
    </xf>
    <xf numFmtId="165" fontId="2" fillId="0" borderId="26" xfId="701" applyNumberFormat="1" applyFont="1" applyFill="1" applyBorder="1" applyAlignment="1">
      <alignment vertical="center"/>
      <protection/>
    </xf>
    <xf numFmtId="0" fontId="5" fillId="0" borderId="0" xfId="701" applyFont="1" applyAlignment="1" quotePrefix="1">
      <alignment horizontal="left" vertical="center"/>
      <protection/>
    </xf>
    <xf numFmtId="165" fontId="9" fillId="0" borderId="29" xfId="701" applyNumberFormat="1" applyFont="1" applyBorder="1" applyAlignment="1">
      <alignment vertical="center"/>
      <protection/>
    </xf>
    <xf numFmtId="165" fontId="5" fillId="58" borderId="29" xfId="701" applyNumberFormat="1" applyFont="1" applyFill="1" applyBorder="1" applyAlignment="1">
      <alignment vertical="center"/>
      <protection/>
    </xf>
    <xf numFmtId="165" fontId="2" fillId="0" borderId="29" xfId="701" applyNumberFormat="1" applyFont="1" applyFill="1" applyBorder="1" applyAlignment="1">
      <alignment vertical="center"/>
      <protection/>
    </xf>
    <xf numFmtId="0" fontId="14" fillId="0" borderId="0" xfId="701" applyFont="1" applyAlignment="1">
      <alignment horizontal="left" vertical="center"/>
      <protection/>
    </xf>
    <xf numFmtId="0" fontId="9" fillId="0" borderId="23" xfId="701" applyFont="1" applyBorder="1" applyAlignment="1">
      <alignment vertical="center"/>
      <protection/>
    </xf>
    <xf numFmtId="0" fontId="9" fillId="0" borderId="23" xfId="701" applyFont="1" applyBorder="1" applyAlignment="1">
      <alignment horizontal="right" vertical="center"/>
      <protection/>
    </xf>
    <xf numFmtId="165" fontId="9" fillId="0" borderId="23" xfId="701" applyNumberFormat="1" applyFont="1" applyBorder="1" applyAlignment="1">
      <alignment vertical="center"/>
      <protection/>
    </xf>
    <xf numFmtId="165" fontId="6" fillId="0" borderId="23" xfId="701" applyNumberFormat="1" applyFont="1" applyFill="1" applyBorder="1" applyAlignment="1">
      <alignment vertical="center"/>
      <protection/>
    </xf>
    <xf numFmtId="0" fontId="0" fillId="0" borderId="0" xfId="701" applyFont="1" applyBorder="1" applyAlignment="1">
      <alignment vertical="center"/>
      <protection/>
    </xf>
  </cellXfs>
  <cellStyles count="830">
    <cellStyle name="Normal" xfId="0"/>
    <cellStyle name="%" xfId="15"/>
    <cellStyle name="% 10" xfId="16"/>
    <cellStyle name="% 10 2" xfId="17"/>
    <cellStyle name="% 2" xfId="18"/>
    <cellStyle name="% 2 2" xfId="19"/>
    <cellStyle name="% 2 2 2" xfId="20"/>
    <cellStyle name="% 2 2 2 2" xfId="21"/>
    <cellStyle name="% 2 2 3" xfId="22"/>
    <cellStyle name="% 2 3" xfId="23"/>
    <cellStyle name="% 3" xfId="24"/>
    <cellStyle name="% 3 2" xfId="25"/>
    <cellStyle name="% 4" xfId="26"/>
    <cellStyle name="%_Company - full" xfId="27"/>
    <cellStyle name="%_Group Financial instruments (2)" xfId="28"/>
    <cellStyle name="%_HFM Telkom Media Pack March 2008 final (2) 21 4 Leanne adj" xfId="29"/>
    <cellStyle name="%_HFM_Multilinks March 2008" xfId="30"/>
    <cellStyle name="%_MLTL Financial Pack_31-03-2009_V4(10-06-2009)" xfId="31"/>
    <cellStyle name="12nc" xfId="32"/>
    <cellStyle name="15nc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order1" xfId="84"/>
    <cellStyle name="Border2" xfId="85"/>
    <cellStyle name="Border4" xfId="86"/>
    <cellStyle name="Calculation" xfId="87"/>
    <cellStyle name="Calculation 2" xfId="88"/>
    <cellStyle name="Carte emballée" xfId="89"/>
    <cellStyle name="Check Cell" xfId="90"/>
    <cellStyle name="Check Cell 2" xfId="91"/>
    <cellStyle name="Checks" xfId="92"/>
    <cellStyle name="Comma" xfId="93"/>
    <cellStyle name="Comma [0]" xfId="94"/>
    <cellStyle name="Comma 10" xfId="95"/>
    <cellStyle name="Comma 10 10" xfId="96"/>
    <cellStyle name="Comma 10 10 10" xfId="97"/>
    <cellStyle name="Comma 10 10 11" xfId="98"/>
    <cellStyle name="Comma 10 10 2" xfId="99"/>
    <cellStyle name="Comma 10 10 3" xfId="100"/>
    <cellStyle name="Comma 10 10 4" xfId="101"/>
    <cellStyle name="Comma 10 10 5" xfId="102"/>
    <cellStyle name="Comma 10 10 6" xfId="103"/>
    <cellStyle name="Comma 10 10 7" xfId="104"/>
    <cellStyle name="Comma 10 10 8" xfId="105"/>
    <cellStyle name="Comma 10 10 9" xfId="106"/>
    <cellStyle name="Comma 10 10 9 10" xfId="107"/>
    <cellStyle name="Comma 10 10 9 11" xfId="108"/>
    <cellStyle name="Comma 10 10 9 12" xfId="109"/>
    <cellStyle name="Comma 10 10 9 13" xfId="110"/>
    <cellStyle name="Comma 10 10 9 14" xfId="111"/>
    <cellStyle name="Comma 10 10 9 15" xfId="112"/>
    <cellStyle name="Comma 10 10 9 16" xfId="113"/>
    <cellStyle name="Comma 10 10 9 17" xfId="114"/>
    <cellStyle name="Comma 10 10 9 18" xfId="115"/>
    <cellStyle name="Comma 10 10 9 19" xfId="116"/>
    <cellStyle name="Comma 10 10 9 2" xfId="117"/>
    <cellStyle name="Comma 10 10 9 20" xfId="118"/>
    <cellStyle name="Comma 10 10 9 21" xfId="119"/>
    <cellStyle name="Comma 10 10 9 22" xfId="120"/>
    <cellStyle name="Comma 10 10 9 23" xfId="121"/>
    <cellStyle name="Comma 10 10 9 24" xfId="122"/>
    <cellStyle name="Comma 10 10 9 25" xfId="123"/>
    <cellStyle name="Comma 10 10 9 26" xfId="124"/>
    <cellStyle name="Comma 10 10 9 27" xfId="125"/>
    <cellStyle name="Comma 10 10 9 28" xfId="126"/>
    <cellStyle name="Comma 10 10 9 29" xfId="127"/>
    <cellStyle name="Comma 10 10 9 3" xfId="128"/>
    <cellStyle name="Comma 10 10 9 30" xfId="129"/>
    <cellStyle name="Comma 10 10 9 31" xfId="130"/>
    <cellStyle name="Comma 10 10 9 32" xfId="131"/>
    <cellStyle name="Comma 10 10 9 33" xfId="132"/>
    <cellStyle name="Comma 10 10 9 34" xfId="133"/>
    <cellStyle name="Comma 10 10 9 35" xfId="134"/>
    <cellStyle name="Comma 10 10 9 36" xfId="135"/>
    <cellStyle name="Comma 10 10 9 37" xfId="136"/>
    <cellStyle name="Comma 10 10 9 38" xfId="137"/>
    <cellStyle name="Comma 10 10 9 38 2" xfId="138"/>
    <cellStyle name="Comma 10 10 9 39" xfId="139"/>
    <cellStyle name="Comma 10 10 9 4" xfId="140"/>
    <cellStyle name="Comma 10 10 9 40" xfId="141"/>
    <cellStyle name="Comma 10 10 9 41" xfId="142"/>
    <cellStyle name="Comma 10 10 9 42" xfId="143"/>
    <cellStyle name="Comma 10 10 9 43" xfId="144"/>
    <cellStyle name="Comma 10 10 9 44" xfId="145"/>
    <cellStyle name="Comma 10 10 9 45" xfId="146"/>
    <cellStyle name="Comma 10 10 9 46" xfId="147"/>
    <cellStyle name="Comma 10 10 9 47" xfId="148"/>
    <cellStyle name="Comma 10 10 9 48" xfId="149"/>
    <cellStyle name="Comma 10 10 9 49" xfId="150"/>
    <cellStyle name="Comma 10 10 9 5" xfId="151"/>
    <cellStyle name="Comma 10 10 9 50" xfId="152"/>
    <cellStyle name="Comma 10 10 9 51" xfId="153"/>
    <cellStyle name="Comma 10 10 9 52" xfId="154"/>
    <cellStyle name="Comma 10 10 9 53" xfId="155"/>
    <cellStyle name="Comma 10 10 9 54" xfId="156"/>
    <cellStyle name="Comma 10 10 9 55" xfId="157"/>
    <cellStyle name="Comma 10 10 9 56" xfId="158"/>
    <cellStyle name="Comma 10 10 9 6" xfId="159"/>
    <cellStyle name="Comma 10 10 9 7" xfId="160"/>
    <cellStyle name="Comma 10 10 9 8" xfId="161"/>
    <cellStyle name="Comma 10 10 9 9" xfId="162"/>
    <cellStyle name="Comma 10 100" xfId="163"/>
    <cellStyle name="Comma 10 101" xfId="164"/>
    <cellStyle name="Comma 10 102" xfId="165"/>
    <cellStyle name="Comma 10 11" xfId="166"/>
    <cellStyle name="Comma 10 12" xfId="167"/>
    <cellStyle name="Comma 10 13" xfId="168"/>
    <cellStyle name="Comma 10 14" xfId="169"/>
    <cellStyle name="Comma 10 15" xfId="170"/>
    <cellStyle name="Comma 10 16" xfId="171"/>
    <cellStyle name="Comma 10 17" xfId="172"/>
    <cellStyle name="Comma 10 17 10" xfId="173"/>
    <cellStyle name="Comma 10 17 11" xfId="174"/>
    <cellStyle name="Comma 10 17 12" xfId="175"/>
    <cellStyle name="Comma 10 17 13" xfId="176"/>
    <cellStyle name="Comma 10 17 14" xfId="177"/>
    <cellStyle name="Comma 10 17 15" xfId="178"/>
    <cellStyle name="Comma 10 17 16" xfId="179"/>
    <cellStyle name="Comma 10 17 17" xfId="180"/>
    <cellStyle name="Comma 10 17 18" xfId="181"/>
    <cellStyle name="Comma 10 17 19" xfId="182"/>
    <cellStyle name="Comma 10 17 2" xfId="183"/>
    <cellStyle name="Comma 10 17 20" xfId="184"/>
    <cellStyle name="Comma 10 17 21" xfId="185"/>
    <cellStyle name="Comma 10 17 22" xfId="186"/>
    <cellStyle name="Comma 10 17 23" xfId="187"/>
    <cellStyle name="Comma 10 17 24" xfId="188"/>
    <cellStyle name="Comma 10 17 25" xfId="189"/>
    <cellStyle name="Comma 10 17 26" xfId="190"/>
    <cellStyle name="Comma 10 17 27" xfId="191"/>
    <cellStyle name="Comma 10 17 28" xfId="192"/>
    <cellStyle name="Comma 10 17 29" xfId="193"/>
    <cellStyle name="Comma 10 17 3" xfId="194"/>
    <cellStyle name="Comma 10 17 30" xfId="195"/>
    <cellStyle name="Comma 10 17 31" xfId="196"/>
    <cellStyle name="Comma 10 17 32" xfId="197"/>
    <cellStyle name="Comma 10 17 33" xfId="198"/>
    <cellStyle name="Comma 10 17 34" xfId="199"/>
    <cellStyle name="Comma 10 17 35" xfId="200"/>
    <cellStyle name="Comma 10 17 36" xfId="201"/>
    <cellStyle name="Comma 10 17 37" xfId="202"/>
    <cellStyle name="Comma 10 17 38" xfId="203"/>
    <cellStyle name="Comma 10 17 39" xfId="204"/>
    <cellStyle name="Comma 10 17 4" xfId="205"/>
    <cellStyle name="Comma 10 17 40" xfId="206"/>
    <cellStyle name="Comma 10 17 41" xfId="207"/>
    <cellStyle name="Comma 10 17 42" xfId="208"/>
    <cellStyle name="Comma 10 17 43" xfId="209"/>
    <cellStyle name="Comma 10 17 44" xfId="210"/>
    <cellStyle name="Comma 10 17 45" xfId="211"/>
    <cellStyle name="Comma 10 17 46" xfId="212"/>
    <cellStyle name="Comma 10 17 47" xfId="213"/>
    <cellStyle name="Comma 10 17 48" xfId="214"/>
    <cellStyle name="Comma 10 17 49" xfId="215"/>
    <cellStyle name="Comma 10 17 5" xfId="216"/>
    <cellStyle name="Comma 10 17 50" xfId="217"/>
    <cellStyle name="Comma 10 17 51" xfId="218"/>
    <cellStyle name="Comma 10 17 52" xfId="219"/>
    <cellStyle name="Comma 10 17 53" xfId="220"/>
    <cellStyle name="Comma 10 17 54" xfId="221"/>
    <cellStyle name="Comma 10 17 55" xfId="222"/>
    <cellStyle name="Comma 10 17 56" xfId="223"/>
    <cellStyle name="Comma 10 17 57" xfId="224"/>
    <cellStyle name="Comma 10 17 6" xfId="225"/>
    <cellStyle name="Comma 10 17 7" xfId="226"/>
    <cellStyle name="Comma 10 17 8" xfId="227"/>
    <cellStyle name="Comma 10 17 9" xfId="228"/>
    <cellStyle name="Comma 10 18" xfId="229"/>
    <cellStyle name="Comma 10 19" xfId="230"/>
    <cellStyle name="Comma 10 2" xfId="231"/>
    <cellStyle name="Comma 10 20" xfId="232"/>
    <cellStyle name="Comma 10 21" xfId="233"/>
    <cellStyle name="Comma 10 22" xfId="234"/>
    <cellStyle name="Comma 10 23" xfId="235"/>
    <cellStyle name="Comma 10 24" xfId="236"/>
    <cellStyle name="Comma 10 25" xfId="237"/>
    <cellStyle name="Comma 10 26" xfId="238"/>
    <cellStyle name="Comma 10 27" xfId="239"/>
    <cellStyle name="Comma 10 28" xfId="240"/>
    <cellStyle name="Comma 10 29" xfId="241"/>
    <cellStyle name="Comma 10 3" xfId="242"/>
    <cellStyle name="Comma 10 30" xfId="243"/>
    <cellStyle name="Comma 10 31" xfId="244"/>
    <cellStyle name="Comma 10 32" xfId="245"/>
    <cellStyle name="Comma 10 33" xfId="246"/>
    <cellStyle name="Comma 10 34" xfId="247"/>
    <cellStyle name="Comma 10 35" xfId="248"/>
    <cellStyle name="Comma 10 35 10" xfId="249"/>
    <cellStyle name="Comma 10 35 11" xfId="250"/>
    <cellStyle name="Comma 10 35 12" xfId="251"/>
    <cellStyle name="Comma 10 35 13" xfId="252"/>
    <cellStyle name="Comma 10 35 14" xfId="253"/>
    <cellStyle name="Comma 10 35 15" xfId="254"/>
    <cellStyle name="Comma 10 35 16" xfId="255"/>
    <cellStyle name="Comma 10 35 17" xfId="256"/>
    <cellStyle name="Comma 10 35 18" xfId="257"/>
    <cellStyle name="Comma 10 35 19" xfId="258"/>
    <cellStyle name="Comma 10 35 2" xfId="259"/>
    <cellStyle name="Comma 10 35 20" xfId="260"/>
    <cellStyle name="Comma 10 35 21" xfId="261"/>
    <cellStyle name="Comma 10 35 22" xfId="262"/>
    <cellStyle name="Comma 10 35 23" xfId="263"/>
    <cellStyle name="Comma 10 35 24" xfId="264"/>
    <cellStyle name="Comma 10 35 25" xfId="265"/>
    <cellStyle name="Comma 10 35 26" xfId="266"/>
    <cellStyle name="Comma 10 35 27" xfId="267"/>
    <cellStyle name="Comma 10 35 28" xfId="268"/>
    <cellStyle name="Comma 10 35 29" xfId="269"/>
    <cellStyle name="Comma 10 35 3" xfId="270"/>
    <cellStyle name="Comma 10 35 30" xfId="271"/>
    <cellStyle name="Comma 10 35 31" xfId="272"/>
    <cellStyle name="Comma 10 35 32" xfId="273"/>
    <cellStyle name="Comma 10 35 33" xfId="274"/>
    <cellStyle name="Comma 10 35 34" xfId="275"/>
    <cellStyle name="Comma 10 35 35" xfId="276"/>
    <cellStyle name="Comma 10 35 36" xfId="277"/>
    <cellStyle name="Comma 10 35 37" xfId="278"/>
    <cellStyle name="Comma 10 35 4" xfId="279"/>
    <cellStyle name="Comma 10 35 5" xfId="280"/>
    <cellStyle name="Comma 10 35 6" xfId="281"/>
    <cellStyle name="Comma 10 35 7" xfId="282"/>
    <cellStyle name="Comma 10 35 8" xfId="283"/>
    <cellStyle name="Comma 10 35 9" xfId="284"/>
    <cellStyle name="Comma 10 36" xfId="285"/>
    <cellStyle name="Comma 10 37" xfId="286"/>
    <cellStyle name="Comma 10 38" xfId="287"/>
    <cellStyle name="Comma 10 39" xfId="288"/>
    <cellStyle name="Comma 10 4" xfId="289"/>
    <cellStyle name="Comma 10 40" xfId="290"/>
    <cellStyle name="Comma 10 41" xfId="291"/>
    <cellStyle name="Comma 10 42" xfId="292"/>
    <cellStyle name="Comma 10 43" xfId="293"/>
    <cellStyle name="Comma 10 44" xfId="294"/>
    <cellStyle name="Comma 10 45" xfId="295"/>
    <cellStyle name="Comma 10 46" xfId="296"/>
    <cellStyle name="Comma 10 47" xfId="297"/>
    <cellStyle name="Comma 10 48" xfId="298"/>
    <cellStyle name="Comma 10 49" xfId="299"/>
    <cellStyle name="Comma 10 5" xfId="300"/>
    <cellStyle name="Comma 10 50" xfId="301"/>
    <cellStyle name="Comma 10 51" xfId="302"/>
    <cellStyle name="Comma 10 52" xfId="303"/>
    <cellStyle name="Comma 10 53" xfId="304"/>
    <cellStyle name="Comma 10 54" xfId="305"/>
    <cellStyle name="Comma 10 55" xfId="306"/>
    <cellStyle name="Comma 10 56" xfId="307"/>
    <cellStyle name="Comma 10 57" xfId="308"/>
    <cellStyle name="Comma 10 58" xfId="309"/>
    <cellStyle name="Comma 10 59" xfId="310"/>
    <cellStyle name="Comma 10 6" xfId="311"/>
    <cellStyle name="Comma 10 60" xfId="312"/>
    <cellStyle name="Comma 10 61" xfId="313"/>
    <cellStyle name="Comma 10 62" xfId="314"/>
    <cellStyle name="Comma 10 63" xfId="315"/>
    <cellStyle name="Comma 10 64" xfId="316"/>
    <cellStyle name="Comma 10 65" xfId="317"/>
    <cellStyle name="Comma 10 66" xfId="318"/>
    <cellStyle name="Comma 10 67" xfId="319"/>
    <cellStyle name="Comma 10 68" xfId="320"/>
    <cellStyle name="Comma 10 69" xfId="321"/>
    <cellStyle name="Comma 10 7" xfId="322"/>
    <cellStyle name="Comma 10 7 10" xfId="323"/>
    <cellStyle name="Comma 10 7 11" xfId="324"/>
    <cellStyle name="Comma 10 7 12" xfId="325"/>
    <cellStyle name="Comma 10 7 13" xfId="326"/>
    <cellStyle name="Comma 10 7 14" xfId="327"/>
    <cellStyle name="Comma 10 7 15" xfId="328"/>
    <cellStyle name="Comma 10 7 16" xfId="329"/>
    <cellStyle name="Comma 10 7 17" xfId="330"/>
    <cellStyle name="Comma 10 7 18" xfId="331"/>
    <cellStyle name="Comma 10 7 19" xfId="332"/>
    <cellStyle name="Comma 10 7 2" xfId="333"/>
    <cellStyle name="Comma 10 7 20" xfId="334"/>
    <cellStyle name="Comma 10 7 21" xfId="335"/>
    <cellStyle name="Comma 10 7 22" xfId="336"/>
    <cellStyle name="Comma 10 7 23" xfId="337"/>
    <cellStyle name="Comma 10 7 24" xfId="338"/>
    <cellStyle name="Comma 10 7 25" xfId="339"/>
    <cellStyle name="Comma 10 7 26" xfId="340"/>
    <cellStyle name="Comma 10 7 27" xfId="341"/>
    <cellStyle name="Comma 10 7 28" xfId="342"/>
    <cellStyle name="Comma 10 7 29" xfId="343"/>
    <cellStyle name="Comma 10 7 3" xfId="344"/>
    <cellStyle name="Comma 10 7 30" xfId="345"/>
    <cellStyle name="Comma 10 7 31" xfId="346"/>
    <cellStyle name="Comma 10 7 32" xfId="347"/>
    <cellStyle name="Comma 10 7 33" xfId="348"/>
    <cellStyle name="Comma 10 7 34" xfId="349"/>
    <cellStyle name="Comma 10 7 35" xfId="350"/>
    <cellStyle name="Comma 10 7 36" xfId="351"/>
    <cellStyle name="Comma 10 7 37" xfId="352"/>
    <cellStyle name="Comma 10 7 38" xfId="353"/>
    <cellStyle name="Comma 10 7 39" xfId="354"/>
    <cellStyle name="Comma 10 7 4" xfId="355"/>
    <cellStyle name="Comma 10 7 40" xfId="356"/>
    <cellStyle name="Comma 10 7 41" xfId="357"/>
    <cellStyle name="Comma 10 7 42" xfId="358"/>
    <cellStyle name="Comma 10 7 43" xfId="359"/>
    <cellStyle name="Comma 10 7 44" xfId="360"/>
    <cellStyle name="Comma 10 7 45" xfId="361"/>
    <cellStyle name="Comma 10 7 46" xfId="362"/>
    <cellStyle name="Comma 10 7 47" xfId="363"/>
    <cellStyle name="Comma 10 7 48" xfId="364"/>
    <cellStyle name="Comma 10 7 49" xfId="365"/>
    <cellStyle name="Comma 10 7 5" xfId="366"/>
    <cellStyle name="Comma 10 7 50" xfId="367"/>
    <cellStyle name="Comma 10 7 51" xfId="368"/>
    <cellStyle name="Comma 10 7 52" xfId="369"/>
    <cellStyle name="Comma 10 7 53" xfId="370"/>
    <cellStyle name="Comma 10 7 54" xfId="371"/>
    <cellStyle name="Comma 10 7 55" xfId="372"/>
    <cellStyle name="Comma 10 7 56" xfId="373"/>
    <cellStyle name="Comma 10 7 57" xfId="374"/>
    <cellStyle name="Comma 10 7 58" xfId="375"/>
    <cellStyle name="Comma 10 7 59" xfId="376"/>
    <cellStyle name="Comma 10 7 6" xfId="377"/>
    <cellStyle name="Comma 10 7 60" xfId="378"/>
    <cellStyle name="Comma 10 7 61" xfId="379"/>
    <cellStyle name="Comma 10 7 62" xfId="380"/>
    <cellStyle name="Comma 10 7 7" xfId="381"/>
    <cellStyle name="Comma 10 7 8" xfId="382"/>
    <cellStyle name="Comma 10 7 9" xfId="383"/>
    <cellStyle name="Comma 10 70" xfId="384"/>
    <cellStyle name="Comma 10 71" xfId="385"/>
    <cellStyle name="Comma 10 72" xfId="386"/>
    <cellStyle name="Comma 10 73" xfId="387"/>
    <cellStyle name="Comma 10 74" xfId="388"/>
    <cellStyle name="Comma 10 75" xfId="389"/>
    <cellStyle name="Comma 10 76" xfId="390"/>
    <cellStyle name="Comma 10 77" xfId="391"/>
    <cellStyle name="Comma 10 78" xfId="392"/>
    <cellStyle name="Comma 10 79" xfId="393"/>
    <cellStyle name="Comma 10 8" xfId="394"/>
    <cellStyle name="Comma 10 80" xfId="395"/>
    <cellStyle name="Comma 10 81" xfId="396"/>
    <cellStyle name="Comma 10 82" xfId="397"/>
    <cellStyle name="Comma 10 83" xfId="398"/>
    <cellStyle name="Comma 10 84" xfId="399"/>
    <cellStyle name="Comma 10 85" xfId="400"/>
    <cellStyle name="Comma 10 86" xfId="401"/>
    <cellStyle name="Comma 10 87" xfId="402"/>
    <cellStyle name="Comma 10 88" xfId="403"/>
    <cellStyle name="Comma 10 89" xfId="404"/>
    <cellStyle name="Comma 10 9" xfId="405"/>
    <cellStyle name="Comma 10 90" xfId="406"/>
    <cellStyle name="Comma 10 91" xfId="407"/>
    <cellStyle name="Comma 10 92" xfId="408"/>
    <cellStyle name="Comma 10 93" xfId="409"/>
    <cellStyle name="Comma 10 94" xfId="410"/>
    <cellStyle name="Comma 10 95" xfId="411"/>
    <cellStyle name="Comma 10 96" xfId="412"/>
    <cellStyle name="Comma 10 97" xfId="413"/>
    <cellStyle name="Comma 10 98" xfId="414"/>
    <cellStyle name="Comma 10 99" xfId="415"/>
    <cellStyle name="Comma 100" xfId="416"/>
    <cellStyle name="Comma 100 2" xfId="417"/>
    <cellStyle name="Comma 101" xfId="418"/>
    <cellStyle name="Comma 102" xfId="419"/>
    <cellStyle name="Comma 103" xfId="420"/>
    <cellStyle name="Comma 104" xfId="421"/>
    <cellStyle name="Comma 105" xfId="422"/>
    <cellStyle name="Comma 106" xfId="423"/>
    <cellStyle name="Comma 107" xfId="424"/>
    <cellStyle name="Comma 108" xfId="425"/>
    <cellStyle name="Comma 109" xfId="426"/>
    <cellStyle name="Comma 11" xfId="427"/>
    <cellStyle name="Comma 110" xfId="428"/>
    <cellStyle name="Comma 111" xfId="429"/>
    <cellStyle name="Comma 112" xfId="430"/>
    <cellStyle name="Comma 113" xfId="431"/>
    <cellStyle name="Comma 114" xfId="432"/>
    <cellStyle name="Comma 115" xfId="433"/>
    <cellStyle name="Comma 116" xfId="434"/>
    <cellStyle name="Comma 117" xfId="435"/>
    <cellStyle name="Comma 118" xfId="436"/>
    <cellStyle name="Comma 119" xfId="437"/>
    <cellStyle name="Comma 12" xfId="438"/>
    <cellStyle name="Comma 120" xfId="439"/>
    <cellStyle name="Comma 121" xfId="440"/>
    <cellStyle name="Comma 13" xfId="441"/>
    <cellStyle name="Comma 14" xfId="442"/>
    <cellStyle name="Comma 15" xfId="443"/>
    <cellStyle name="Comma 16" xfId="444"/>
    <cellStyle name="Comma 17" xfId="445"/>
    <cellStyle name="Comma 17 2" xfId="446"/>
    <cellStyle name="Comma 17 2 2" xfId="447"/>
    <cellStyle name="Comma 18" xfId="448"/>
    <cellStyle name="Comma 18 2" xfId="449"/>
    <cellStyle name="Comma 18 2 2" xfId="450"/>
    <cellStyle name="Comma 19" xfId="451"/>
    <cellStyle name="Comma 19 10" xfId="452"/>
    <cellStyle name="Comma 19 11" xfId="453"/>
    <cellStyle name="Comma 19 12" xfId="454"/>
    <cellStyle name="Comma 19 13" xfId="455"/>
    <cellStyle name="Comma 19 14" xfId="456"/>
    <cellStyle name="Comma 19 15" xfId="457"/>
    <cellStyle name="Comma 19 16" xfId="458"/>
    <cellStyle name="Comma 19 17" xfId="459"/>
    <cellStyle name="Comma 19 18" xfId="460"/>
    <cellStyle name="Comma 19 19" xfId="461"/>
    <cellStyle name="Comma 19 2" xfId="462"/>
    <cellStyle name="Comma 19 2 2" xfId="463"/>
    <cellStyle name="Comma 19 20" xfId="464"/>
    <cellStyle name="Comma 19 21" xfId="465"/>
    <cellStyle name="Comma 19 22" xfId="466"/>
    <cellStyle name="Comma 19 23" xfId="467"/>
    <cellStyle name="Comma 19 24" xfId="468"/>
    <cellStyle name="Comma 19 25" xfId="469"/>
    <cellStyle name="Comma 19 26" xfId="470"/>
    <cellStyle name="Comma 19 27" xfId="471"/>
    <cellStyle name="Comma 19 3" xfId="472"/>
    <cellStyle name="Comma 19 3 2" xfId="473"/>
    <cellStyle name="Comma 19 4" xfId="474"/>
    <cellStyle name="Comma 19 4 2" xfId="475"/>
    <cellStyle name="Comma 19 5" xfId="476"/>
    <cellStyle name="Comma 19 5 2" xfId="477"/>
    <cellStyle name="Comma 19 6" xfId="478"/>
    <cellStyle name="Comma 19 6 2" xfId="479"/>
    <cellStyle name="Comma 19 7" xfId="480"/>
    <cellStyle name="Comma 19 7 2" xfId="481"/>
    <cellStyle name="Comma 19 8" xfId="482"/>
    <cellStyle name="Comma 19 9" xfId="483"/>
    <cellStyle name="Comma 2" xfId="484"/>
    <cellStyle name="Comma 2 10" xfId="485"/>
    <cellStyle name="Comma 2 11" xfId="486"/>
    <cellStyle name="Comma 2 12" xfId="487"/>
    <cellStyle name="Comma 2 13" xfId="488"/>
    <cellStyle name="Comma 2 14" xfId="489"/>
    <cellStyle name="Comma 2 15" xfId="490"/>
    <cellStyle name="Comma 2 16" xfId="491"/>
    <cellStyle name="Comma 2 17" xfId="492"/>
    <cellStyle name="Comma 2 18" xfId="493"/>
    <cellStyle name="Comma 2 19" xfId="494"/>
    <cellStyle name="Comma 2 2" xfId="495"/>
    <cellStyle name="Comma 2 20" xfId="496"/>
    <cellStyle name="Comma 2 21" xfId="497"/>
    <cellStyle name="Comma 2 22" xfId="498"/>
    <cellStyle name="Comma 2 23" xfId="499"/>
    <cellStyle name="Comma 2 24" xfId="500"/>
    <cellStyle name="Comma 2 25" xfId="501"/>
    <cellStyle name="Comma 2 26" xfId="502"/>
    <cellStyle name="Comma 2 27" xfId="503"/>
    <cellStyle name="Comma 2 28" xfId="504"/>
    <cellStyle name="Comma 2 29" xfId="505"/>
    <cellStyle name="Comma 2 3" xfId="506"/>
    <cellStyle name="Comma 2 30" xfId="507"/>
    <cellStyle name="Comma 2 31" xfId="508"/>
    <cellStyle name="Comma 2 32" xfId="509"/>
    <cellStyle name="Comma 2 33" xfId="510"/>
    <cellStyle name="Comma 2 34" xfId="511"/>
    <cellStyle name="Comma 2 35" xfId="512"/>
    <cellStyle name="Comma 2 36" xfId="513"/>
    <cellStyle name="Comma 2 37" xfId="514"/>
    <cellStyle name="Comma 2 38" xfId="515"/>
    <cellStyle name="Comma 2 39" xfId="516"/>
    <cellStyle name="Comma 2 4" xfId="517"/>
    <cellStyle name="Comma 2 5" xfId="518"/>
    <cellStyle name="Comma 2 6" xfId="519"/>
    <cellStyle name="Comma 2 7" xfId="520"/>
    <cellStyle name="Comma 2 8" xfId="521"/>
    <cellStyle name="Comma 2 9" xfId="522"/>
    <cellStyle name="Comma 20" xfId="523"/>
    <cellStyle name="Comma 21" xfId="524"/>
    <cellStyle name="Comma 22" xfId="525"/>
    <cellStyle name="Comma 23" xfId="526"/>
    <cellStyle name="Comma 24" xfId="527"/>
    <cellStyle name="Comma 25" xfId="528"/>
    <cellStyle name="Comma 26" xfId="529"/>
    <cellStyle name="Comma 27" xfId="530"/>
    <cellStyle name="Comma 28" xfId="531"/>
    <cellStyle name="Comma 29" xfId="532"/>
    <cellStyle name="Comma 3" xfId="533"/>
    <cellStyle name="Comma 3 2" xfId="534"/>
    <cellStyle name="Comma 3 3" xfId="535"/>
    <cellStyle name="Comma 3 4" xfId="536"/>
    <cellStyle name="Comma 3 5" xfId="537"/>
    <cellStyle name="Comma 3 6" xfId="538"/>
    <cellStyle name="Comma 3 7" xfId="539"/>
    <cellStyle name="Comma 30" xfId="540"/>
    <cellStyle name="Comma 31" xfId="541"/>
    <cellStyle name="Comma 32" xfId="542"/>
    <cellStyle name="Comma 33" xfId="543"/>
    <cellStyle name="Comma 34" xfId="544"/>
    <cellStyle name="Comma 35" xfId="545"/>
    <cellStyle name="Comma 36" xfId="546"/>
    <cellStyle name="Comma 37" xfId="547"/>
    <cellStyle name="Comma 38" xfId="548"/>
    <cellStyle name="Comma 39" xfId="549"/>
    <cellStyle name="Comma 4" xfId="550"/>
    <cellStyle name="Comma 40" xfId="551"/>
    <cellStyle name="Comma 41" xfId="552"/>
    <cellStyle name="Comma 42" xfId="553"/>
    <cellStyle name="Comma 43" xfId="554"/>
    <cellStyle name="Comma 44" xfId="555"/>
    <cellStyle name="Comma 45" xfId="556"/>
    <cellStyle name="Comma 46" xfId="557"/>
    <cellStyle name="Comma 47" xfId="558"/>
    <cellStyle name="Comma 48" xfId="559"/>
    <cellStyle name="Comma 49" xfId="560"/>
    <cellStyle name="Comma 5" xfId="561"/>
    <cellStyle name="Comma 50" xfId="562"/>
    <cellStyle name="Comma 51" xfId="563"/>
    <cellStyle name="Comma 52" xfId="564"/>
    <cellStyle name="Comma 53" xfId="565"/>
    <cellStyle name="Comma 54" xfId="566"/>
    <cellStyle name="Comma 55" xfId="567"/>
    <cellStyle name="Comma 56" xfId="568"/>
    <cellStyle name="Comma 57" xfId="569"/>
    <cellStyle name="Comma 58" xfId="570"/>
    <cellStyle name="Comma 59" xfId="571"/>
    <cellStyle name="Comma 6" xfId="572"/>
    <cellStyle name="Comma 60" xfId="573"/>
    <cellStyle name="Comma 61" xfId="574"/>
    <cellStyle name="Comma 62" xfId="575"/>
    <cellStyle name="Comma 63" xfId="576"/>
    <cellStyle name="Comma 64" xfId="577"/>
    <cellStyle name="Comma 65" xfId="578"/>
    <cellStyle name="Comma 65 2" xfId="579"/>
    <cellStyle name="Comma 66" xfId="580"/>
    <cellStyle name="Comma 66 2" xfId="581"/>
    <cellStyle name="Comma 67" xfId="582"/>
    <cellStyle name="Comma 67 2" xfId="583"/>
    <cellStyle name="Comma 68" xfId="584"/>
    <cellStyle name="Comma 68 2" xfId="585"/>
    <cellStyle name="Comma 69" xfId="586"/>
    <cellStyle name="Comma 69 2" xfId="587"/>
    <cellStyle name="Comma 7" xfId="588"/>
    <cellStyle name="Comma 70" xfId="589"/>
    <cellStyle name="Comma 70 2" xfId="590"/>
    <cellStyle name="Comma 71" xfId="591"/>
    <cellStyle name="Comma 71 2" xfId="592"/>
    <cellStyle name="Comma 72" xfId="593"/>
    <cellStyle name="Comma 72 2" xfId="594"/>
    <cellStyle name="Comma 73" xfId="595"/>
    <cellStyle name="Comma 73 2" xfId="596"/>
    <cellStyle name="Comma 74" xfId="597"/>
    <cellStyle name="Comma 74 2" xfId="598"/>
    <cellStyle name="Comma 75" xfId="599"/>
    <cellStyle name="Comma 75 2" xfId="600"/>
    <cellStyle name="Comma 76" xfId="601"/>
    <cellStyle name="Comma 76 2" xfId="602"/>
    <cellStyle name="Comma 77" xfId="603"/>
    <cellStyle name="Comma 77 2" xfId="604"/>
    <cellStyle name="Comma 78" xfId="605"/>
    <cellStyle name="Comma 78 2" xfId="606"/>
    <cellStyle name="Comma 79" xfId="607"/>
    <cellStyle name="Comma 79 2" xfId="608"/>
    <cellStyle name="Comma 8" xfId="609"/>
    <cellStyle name="Comma 80" xfId="610"/>
    <cellStyle name="Comma 80 2" xfId="611"/>
    <cellStyle name="Comma 81" xfId="612"/>
    <cellStyle name="Comma 81 2" xfId="613"/>
    <cellStyle name="Comma 82" xfId="614"/>
    <cellStyle name="Comma 82 2" xfId="615"/>
    <cellStyle name="Comma 83" xfId="616"/>
    <cellStyle name="Comma 83 2" xfId="617"/>
    <cellStyle name="Comma 84" xfId="618"/>
    <cellStyle name="Comma 84 2" xfId="619"/>
    <cellStyle name="Comma 85" xfId="620"/>
    <cellStyle name="Comma 85 2" xfId="621"/>
    <cellStyle name="Comma 86" xfId="622"/>
    <cellStyle name="Comma 86 2" xfId="623"/>
    <cellStyle name="Comma 87" xfId="624"/>
    <cellStyle name="Comma 87 2" xfId="625"/>
    <cellStyle name="Comma 88" xfId="626"/>
    <cellStyle name="Comma 88 2" xfId="627"/>
    <cellStyle name="Comma 89" xfId="628"/>
    <cellStyle name="Comma 89 2" xfId="629"/>
    <cellStyle name="Comma 9" xfId="630"/>
    <cellStyle name="Comma 90" xfId="631"/>
    <cellStyle name="Comma 90 2" xfId="632"/>
    <cellStyle name="Comma 91" xfId="633"/>
    <cellStyle name="Comma 91 2" xfId="634"/>
    <cellStyle name="Comma 92" xfId="635"/>
    <cellStyle name="Comma 92 2" xfId="636"/>
    <cellStyle name="Comma 93" xfId="637"/>
    <cellStyle name="Comma 93 2" xfId="638"/>
    <cellStyle name="Comma 94" xfId="639"/>
    <cellStyle name="Comma 94 2" xfId="640"/>
    <cellStyle name="Comma 95" xfId="641"/>
    <cellStyle name="Comma 95 2" xfId="642"/>
    <cellStyle name="Comma 96" xfId="643"/>
    <cellStyle name="Comma 96 2" xfId="644"/>
    <cellStyle name="Comma 97" xfId="645"/>
    <cellStyle name="Comma 97 2" xfId="646"/>
    <cellStyle name="Comma 98" xfId="647"/>
    <cellStyle name="Comma 98 2" xfId="648"/>
    <cellStyle name="Comma 99" xfId="649"/>
    <cellStyle name="Comma 99 2" xfId="650"/>
    <cellStyle name="Currency" xfId="651"/>
    <cellStyle name="Currency [0]" xfId="652"/>
    <cellStyle name="Euro" xfId="653"/>
    <cellStyle name="Explanatory Text" xfId="654"/>
    <cellStyle name="Explanatory Text 2" xfId="655"/>
    <cellStyle name="FSP 3511 Maj." xfId="656"/>
    <cellStyle name="Good" xfId="657"/>
    <cellStyle name="Good 2" xfId="658"/>
    <cellStyle name="Grey" xfId="659"/>
    <cellStyle name="Heading 1" xfId="660"/>
    <cellStyle name="Heading 1 2" xfId="661"/>
    <cellStyle name="Heading 2" xfId="662"/>
    <cellStyle name="Heading 2 2" xfId="663"/>
    <cellStyle name="Heading 3" xfId="664"/>
    <cellStyle name="Heading 3 2" xfId="665"/>
    <cellStyle name="Heading 4" xfId="666"/>
    <cellStyle name="Heading 4 2" xfId="667"/>
    <cellStyle name="Input" xfId="668"/>
    <cellStyle name="Input [yellow]" xfId="669"/>
    <cellStyle name="Input 2" xfId="670"/>
    <cellStyle name="Lambda 3" xfId="671"/>
    <cellStyle name="Linked Cell" xfId="672"/>
    <cellStyle name="Linked Cell 2" xfId="673"/>
    <cellStyle name="Milliers [0]_AUTOCOM" xfId="674"/>
    <cellStyle name="Milliers_AUTOCOM" xfId="675"/>
    <cellStyle name="Millions_1D" xfId="676"/>
    <cellStyle name="Monétaire [0]_AUTOCOM" xfId="677"/>
    <cellStyle name="Monétaire_AUTOCOM" xfId="678"/>
    <cellStyle name="Neutral" xfId="679"/>
    <cellStyle name="Neutral 2" xfId="680"/>
    <cellStyle name="no dec" xfId="681"/>
    <cellStyle name="Normal - Style1" xfId="682"/>
    <cellStyle name="Normal 10" xfId="683"/>
    <cellStyle name="Normal 10 10" xfId="684"/>
    <cellStyle name="Normal 10 11" xfId="685"/>
    <cellStyle name="Normal 10 12" xfId="686"/>
    <cellStyle name="Normal 10 13" xfId="687"/>
    <cellStyle name="Normal 10 14" xfId="688"/>
    <cellStyle name="Normal 10 2" xfId="689"/>
    <cellStyle name="Normal 10 2 2" xfId="690"/>
    <cellStyle name="Normal 10 3" xfId="691"/>
    <cellStyle name="Normal 10 4" xfId="692"/>
    <cellStyle name="Normal 10 5" xfId="693"/>
    <cellStyle name="Normal 10 6" xfId="694"/>
    <cellStyle name="Normal 10 7" xfId="695"/>
    <cellStyle name="Normal 10 8" xfId="696"/>
    <cellStyle name="Normal 10 9" xfId="697"/>
    <cellStyle name="Normal 11" xfId="698"/>
    <cellStyle name="Normal 12" xfId="699"/>
    <cellStyle name="Normal 13" xfId="700"/>
    <cellStyle name="Normal 13 2" xfId="701"/>
    <cellStyle name="Normal 14" xfId="702"/>
    <cellStyle name="Normal 15" xfId="703"/>
    <cellStyle name="Normal 16" xfId="704"/>
    <cellStyle name="Normal 17" xfId="705"/>
    <cellStyle name="Normal 18" xfId="706"/>
    <cellStyle name="Normal 19" xfId="707"/>
    <cellStyle name="Normal 2" xfId="708"/>
    <cellStyle name="Normal 2 2" xfId="709"/>
    <cellStyle name="Normal 2 2 2" xfId="710"/>
    <cellStyle name="Normal 2 2 3" xfId="711"/>
    <cellStyle name="Normal 2 3" xfId="712"/>
    <cellStyle name="Normal 2 4" xfId="713"/>
    <cellStyle name="Normal 2 5" xfId="714"/>
    <cellStyle name="Normal 20" xfId="715"/>
    <cellStyle name="Normal 21" xfId="716"/>
    <cellStyle name="Normal 22" xfId="717"/>
    <cellStyle name="Normal 23" xfId="718"/>
    <cellStyle name="Normal 24" xfId="719"/>
    <cellStyle name="Normal 25" xfId="720"/>
    <cellStyle name="Normal 26" xfId="721"/>
    <cellStyle name="Normal 27" xfId="722"/>
    <cellStyle name="Normal 28" xfId="723"/>
    <cellStyle name="Normal 29" xfId="724"/>
    <cellStyle name="Normal 3" xfId="725"/>
    <cellStyle name="Normal 3 2" xfId="726"/>
    <cellStyle name="Normal 30" xfId="727"/>
    <cellStyle name="Normal 31" xfId="728"/>
    <cellStyle name="Normal 4" xfId="729"/>
    <cellStyle name="Normal 5" xfId="730"/>
    <cellStyle name="Normal 6" xfId="731"/>
    <cellStyle name="Normal 7" xfId="732"/>
    <cellStyle name="Normal 7 2" xfId="733"/>
    <cellStyle name="Normal 7 3" xfId="734"/>
    <cellStyle name="Normal 7 3 10" xfId="735"/>
    <cellStyle name="Normal 7 3 11" xfId="736"/>
    <cellStyle name="Normal 7 3 12" xfId="737"/>
    <cellStyle name="Normal 7 3 13" xfId="738"/>
    <cellStyle name="Normal 7 3 14" xfId="739"/>
    <cellStyle name="Normal 7 3 14 2" xfId="740"/>
    <cellStyle name="Normal 7 3 14 3" xfId="741"/>
    <cellStyle name="Normal 7 3 15" xfId="742"/>
    <cellStyle name="Normal 7 3 16" xfId="743"/>
    <cellStyle name="Normal 7 3 2" xfId="744"/>
    <cellStyle name="Normal 7 3 3" xfId="745"/>
    <cellStyle name="Normal 7 3 4" xfId="746"/>
    <cellStyle name="Normal 7 3 5" xfId="747"/>
    <cellStyle name="Normal 7 3 6" xfId="748"/>
    <cellStyle name="Normal 7 3 7" xfId="749"/>
    <cellStyle name="Normal 7 3 8" xfId="750"/>
    <cellStyle name="Normal 7 3 9" xfId="751"/>
    <cellStyle name="Normal 8" xfId="752"/>
    <cellStyle name="Normal 8 2" xfId="753"/>
    <cellStyle name="Normal 9" xfId="754"/>
    <cellStyle name="Note" xfId="755"/>
    <cellStyle name="Note 2" xfId="756"/>
    <cellStyle name="Output" xfId="757"/>
    <cellStyle name="Output 2" xfId="758"/>
    <cellStyle name="Percent" xfId="759"/>
    <cellStyle name="Percent [2]" xfId="760"/>
    <cellStyle name="Percent 10" xfId="761"/>
    <cellStyle name="Percent 10 2" xfId="762"/>
    <cellStyle name="Percent 11" xfId="763"/>
    <cellStyle name="Percent 11 2" xfId="764"/>
    <cellStyle name="Percent 12" xfId="765"/>
    <cellStyle name="Percent 12 2" xfId="766"/>
    <cellStyle name="Percent 13" xfId="767"/>
    <cellStyle name="Percent 13 2" xfId="768"/>
    <cellStyle name="Percent 14" xfId="769"/>
    <cellStyle name="Percent 14 2" xfId="770"/>
    <cellStyle name="Percent 15" xfId="771"/>
    <cellStyle name="Percent 15 2" xfId="772"/>
    <cellStyle name="Percent 16" xfId="773"/>
    <cellStyle name="Percent 16 2" xfId="774"/>
    <cellStyle name="Percent 17" xfId="775"/>
    <cellStyle name="Percent 17 2" xfId="776"/>
    <cellStyle name="Percent 18" xfId="777"/>
    <cellStyle name="Percent 18 2" xfId="778"/>
    <cellStyle name="Percent 19" xfId="779"/>
    <cellStyle name="Percent 19 2" xfId="780"/>
    <cellStyle name="Percent 2" xfId="781"/>
    <cellStyle name="Percent 2 2" xfId="782"/>
    <cellStyle name="Percent 2 3" xfId="783"/>
    <cellStyle name="Percent 20" xfId="784"/>
    <cellStyle name="Percent 20 2" xfId="785"/>
    <cellStyle name="Percent 21" xfId="786"/>
    <cellStyle name="Percent 21 2" xfId="787"/>
    <cellStyle name="Percent 22" xfId="788"/>
    <cellStyle name="Percent 22 2" xfId="789"/>
    <cellStyle name="Percent 23" xfId="790"/>
    <cellStyle name="Percent 23 2" xfId="791"/>
    <cellStyle name="Percent 24" xfId="792"/>
    <cellStyle name="Percent 24 2" xfId="793"/>
    <cellStyle name="Percent 25" xfId="794"/>
    <cellStyle name="Percent 25 2" xfId="795"/>
    <cellStyle name="Percent 26" xfId="796"/>
    <cellStyle name="Percent 26 2" xfId="797"/>
    <cellStyle name="Percent 27" xfId="798"/>
    <cellStyle name="Percent 27 2" xfId="799"/>
    <cellStyle name="Percent 28" xfId="800"/>
    <cellStyle name="Percent 28 2" xfId="801"/>
    <cellStyle name="Percent 29" xfId="802"/>
    <cellStyle name="Percent 3" xfId="803"/>
    <cellStyle name="Percent 3 2" xfId="804"/>
    <cellStyle name="Percent 30" xfId="805"/>
    <cellStyle name="Percent 31" xfId="806"/>
    <cellStyle name="Percent 32" xfId="807"/>
    <cellStyle name="Percent 33" xfId="808"/>
    <cellStyle name="Percent 34" xfId="809"/>
    <cellStyle name="Percent 35" xfId="810"/>
    <cellStyle name="Percent 36" xfId="811"/>
    <cellStyle name="Percent 37" xfId="812"/>
    <cellStyle name="Percent 38" xfId="813"/>
    <cellStyle name="Percent 39" xfId="814"/>
    <cellStyle name="Percent 4" xfId="815"/>
    <cellStyle name="Percent 40" xfId="816"/>
    <cellStyle name="Percent 41" xfId="817"/>
    <cellStyle name="Percent 42" xfId="818"/>
    <cellStyle name="Percent 43" xfId="819"/>
    <cellStyle name="Percent 44" xfId="820"/>
    <cellStyle name="Percent 45" xfId="821"/>
    <cellStyle name="Percent 46" xfId="822"/>
    <cellStyle name="Percent 47" xfId="823"/>
    <cellStyle name="Percent 5" xfId="824"/>
    <cellStyle name="Percent 5 2" xfId="825"/>
    <cellStyle name="Percent 6" xfId="826"/>
    <cellStyle name="Percent 6 2" xfId="827"/>
    <cellStyle name="Percent 7" xfId="828"/>
    <cellStyle name="Percent 7 2" xfId="829"/>
    <cellStyle name="Percent 8" xfId="830"/>
    <cellStyle name="Percent 8 2" xfId="831"/>
    <cellStyle name="Percent 9" xfId="832"/>
    <cellStyle name="Percent 9 2" xfId="833"/>
    <cellStyle name="Prix estimé" xfId="834"/>
    <cellStyle name="TEXTE MS" xfId="835"/>
    <cellStyle name="Title" xfId="836"/>
    <cellStyle name="Title 2" xfId="837"/>
    <cellStyle name="Titre" xfId="838"/>
    <cellStyle name="Total" xfId="839"/>
    <cellStyle name="Total 2" xfId="840"/>
    <cellStyle name="Units" xfId="841"/>
    <cellStyle name="Warning Text" xfId="842"/>
    <cellStyle name="Warning Text 2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09775"/>
          <c:h val="0.1535"/>
        </c:manualLayout>
      </c:layout>
      <c:barChart>
        <c:barDir val="col"/>
        <c:grouping val="clustered"/>
        <c:varyColors val="0"/>
        <c:axId val="40102737"/>
        <c:axId val="25380314"/>
      </c:barChart>
      <c:catAx>
        <c:axId val="40102737"/>
        <c:scaling>
          <c:orientation val="minMax"/>
        </c:scaling>
        <c:axPos val="b"/>
        <c:delete val="1"/>
        <c:majorTickMark val="out"/>
        <c:minorTickMark val="none"/>
        <c:tickLblPos val="none"/>
        <c:crossAx val="25380314"/>
        <c:crosses val="autoZero"/>
        <c:auto val="1"/>
        <c:lblOffset val="100"/>
        <c:tickLblSkip val="1"/>
        <c:noMultiLvlLbl val="0"/>
      </c:catAx>
      <c:valAx>
        <c:axId val="25380314"/>
        <c:scaling>
          <c:orientation val="minMax"/>
        </c:scaling>
        <c:axPos val="l"/>
        <c:delete val="1"/>
        <c:majorTickMark val="out"/>
        <c:minorTickMark val="none"/>
        <c:tickLblPos val="none"/>
        <c:crossAx val="40102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48</xdr:row>
      <xdr:rowOff>219075</xdr:rowOff>
    </xdr:from>
    <xdr:to>
      <xdr:col>10</xdr:col>
      <xdr:colOff>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8934450" y="11372850"/>
        <a:ext cx="95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JOHASCHAFMI\aws\Documents%20and%20Settings\All%20Users\Documents\aws\Engagements\Telkom%20Directory%20Services%20(Pty)%20Ltd\2006%20Telkom%20Directory%20Services\Documents\05%20-%20Tax%20calculation%20final%20with%2029%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agelp\My%20Documents\Cash%20flow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."/>
      <sheetName val="Tax Lead Schedule"/>
      <sheetName val="Data"/>
      <sheetName val="Info"/>
      <sheetName val="SARS liability"/>
      <sheetName val="03 Tax Calculation"/>
      <sheetName val="05 STC"/>
      <sheetName val="04 Deferred Tax"/>
      <sheetName val="06 PROV FOR TAX BSHEET"/>
      <sheetName val="Disclosure"/>
      <sheetName val="Tax Calc - Acc Losses"/>
      <sheetName val="Numerical info"/>
    </sheetNames>
    <sheetDataSet>
      <sheetData sheetId="3">
        <row r="2">
          <cell r="B2" t="str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 with CoS"/>
      <sheetName val="Equity"/>
      <sheetName val="Cash Flow"/>
      <sheetName val="Cashflow calculations-Company"/>
      <sheetName val="Cashflow calculations-Group (2)"/>
      <sheetName val="Cash Flow (2)"/>
      <sheetName val="BSheet_YearEnd_Stat"/>
      <sheetName val="YE_IncStat_Stat (2)"/>
      <sheetName val="YE_IncStat_Stat INT_EXT"/>
      <sheetName val="BSheet_YearEnd_Stat (2)"/>
      <sheetName val="YE_IncStat_Stat CO"/>
      <sheetName val="YE_IncStat_Stat INT_EXTCO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zoomScaleSheetLayoutView="80" zoomScalePageLayoutView="0" workbookViewId="0" topLeftCell="A30">
      <selection activeCell="E53" sqref="E53"/>
    </sheetView>
  </sheetViews>
  <sheetFormatPr defaultColWidth="9.140625" defaultRowHeight="12.75"/>
  <cols>
    <col min="1" max="1" width="0.85546875" style="1" customWidth="1"/>
    <col min="2" max="2" width="76.28125" style="1" customWidth="1"/>
    <col min="3" max="3" width="7.421875" style="2" customWidth="1"/>
    <col min="4" max="4" width="0.5625" style="1" customWidth="1"/>
    <col min="5" max="5" width="17.140625" style="1" customWidth="1"/>
    <col min="6" max="6" width="0.5625" style="1" customWidth="1"/>
    <col min="7" max="7" width="17.140625" style="3" customWidth="1"/>
    <col min="8" max="8" width="0.5625" style="4" customWidth="1"/>
    <col min="9" max="16384" width="9.140625" style="4" customWidth="1"/>
  </cols>
  <sheetData>
    <row r="1" ht="19.5" customHeight="1"/>
    <row r="2" ht="19.5" customHeight="1">
      <c r="B2" s="5" t="s">
        <v>0</v>
      </c>
    </row>
    <row r="3" spans="2:7" s="6" customFormat="1" ht="19.5" customHeight="1" thickBot="1">
      <c r="B3" s="6" t="s">
        <v>1</v>
      </c>
      <c r="C3" s="7"/>
      <c r="G3" s="8"/>
    </row>
    <row r="4" spans="3:7" s="1" customFormat="1" ht="1.5" customHeight="1">
      <c r="C4" s="2"/>
      <c r="G4" s="3"/>
    </row>
    <row r="5" spans="2:7" s="1" customFormat="1" ht="15" customHeight="1">
      <c r="B5" s="9"/>
      <c r="C5" s="10"/>
      <c r="D5" s="11"/>
      <c r="E5" s="12">
        <v>2013</v>
      </c>
      <c r="F5" s="10"/>
      <c r="G5" s="10">
        <v>2012</v>
      </c>
    </row>
    <row r="6" spans="2:7" s="1" customFormat="1" ht="15" customHeight="1" thickBot="1">
      <c r="B6" s="8"/>
      <c r="C6" s="13" t="s">
        <v>2</v>
      </c>
      <c r="D6" s="14"/>
      <c r="E6" s="15" t="s">
        <v>3</v>
      </c>
      <c r="F6" s="13"/>
      <c r="G6" s="13" t="s">
        <v>3</v>
      </c>
    </row>
    <row r="7" spans="2:7" s="1" customFormat="1" ht="2.25" customHeight="1">
      <c r="B7" s="16"/>
      <c r="C7" s="17"/>
      <c r="D7" s="18"/>
      <c r="E7" s="19"/>
      <c r="F7" s="18"/>
      <c r="G7" s="20"/>
    </row>
    <row r="8" spans="2:8" s="1" customFormat="1" ht="16.5" customHeight="1">
      <c r="B8" s="21" t="s">
        <v>4</v>
      </c>
      <c r="C8" s="22"/>
      <c r="D8" s="24"/>
      <c r="E8" s="25"/>
      <c r="F8" s="24"/>
      <c r="G8" s="26"/>
      <c r="H8" s="23"/>
    </row>
    <row r="9" spans="2:8" s="1" customFormat="1" ht="4.5" customHeight="1">
      <c r="B9" s="21"/>
      <c r="C9" s="22"/>
      <c r="D9" s="24"/>
      <c r="E9" s="25"/>
      <c r="F9" s="24"/>
      <c r="G9" s="26"/>
      <c r="H9" s="24"/>
    </row>
    <row r="10" spans="2:8" s="1" customFormat="1" ht="17.25" customHeight="1">
      <c r="B10" s="21" t="s">
        <v>5</v>
      </c>
      <c r="C10" s="28">
        <v>4</v>
      </c>
      <c r="D10" s="24"/>
      <c r="E10" s="25">
        <v>33119</v>
      </c>
      <c r="F10" s="24"/>
      <c r="G10" s="26">
        <v>33668</v>
      </c>
      <c r="H10" s="23"/>
    </row>
    <row r="11" spans="2:8" s="1" customFormat="1" ht="4.5" customHeight="1">
      <c r="B11" s="21"/>
      <c r="C11" s="29"/>
      <c r="D11" s="30"/>
      <c r="E11" s="31"/>
      <c r="F11" s="30"/>
      <c r="G11" s="32"/>
      <c r="H11" s="23"/>
    </row>
    <row r="12" spans="2:8" s="1" customFormat="1" ht="17.25" customHeight="1">
      <c r="B12" s="33" t="s">
        <v>6</v>
      </c>
      <c r="C12" s="34"/>
      <c r="D12" s="26"/>
      <c r="E12" s="25">
        <v>32501</v>
      </c>
      <c r="F12" s="24"/>
      <c r="G12" s="35">
        <v>33079</v>
      </c>
      <c r="H12" s="23"/>
    </row>
    <row r="13" spans="2:8" s="1" customFormat="1" ht="19.5" customHeight="1">
      <c r="B13" s="23" t="s">
        <v>7</v>
      </c>
      <c r="C13" s="28"/>
      <c r="D13" s="24"/>
      <c r="E13" s="25">
        <v>402</v>
      </c>
      <c r="F13" s="24"/>
      <c r="G13" s="35">
        <v>579</v>
      </c>
      <c r="H13" s="23"/>
    </row>
    <row r="14" spans="2:8" s="1" customFormat="1" ht="17.25" customHeight="1">
      <c r="B14" s="33" t="s">
        <v>8</v>
      </c>
      <c r="C14" s="29"/>
      <c r="D14" s="23"/>
      <c r="E14" s="36">
        <f>SUM(E15:E20)</f>
        <v>43950</v>
      </c>
      <c r="F14" s="23"/>
      <c r="G14" s="35">
        <f>SUM(G15:G20)</f>
        <v>31250</v>
      </c>
      <c r="H14" s="23"/>
    </row>
    <row r="15" spans="2:8" s="1" customFormat="1" ht="19.5" customHeight="1">
      <c r="B15" s="23" t="s">
        <v>9</v>
      </c>
      <c r="C15" s="37">
        <v>5.1</v>
      </c>
      <c r="D15" s="24"/>
      <c r="E15" s="38">
        <v>9861</v>
      </c>
      <c r="F15" s="24"/>
      <c r="G15" s="39">
        <v>8636</v>
      </c>
      <c r="H15" s="23"/>
    </row>
    <row r="16" spans="2:8" s="1" customFormat="1" ht="19.5" customHeight="1">
      <c r="B16" s="23" t="s">
        <v>10</v>
      </c>
      <c r="C16" s="37"/>
      <c r="D16" s="24"/>
      <c r="E16" s="40">
        <v>4678</v>
      </c>
      <c r="F16" s="24"/>
      <c r="G16" s="41">
        <v>5484</v>
      </c>
      <c r="H16" s="23"/>
    </row>
    <row r="17" spans="2:8" s="1" customFormat="1" ht="19.5" customHeight="1">
      <c r="B17" s="23" t="s">
        <v>11</v>
      </c>
      <c r="C17" s="37">
        <v>5.2</v>
      </c>
      <c r="D17" s="24"/>
      <c r="E17" s="40">
        <v>7216</v>
      </c>
      <c r="F17" s="24"/>
      <c r="G17" s="41">
        <v>7193</v>
      </c>
      <c r="H17" s="23"/>
    </row>
    <row r="18" spans="2:8" s="1" customFormat="1" ht="19.5" customHeight="1">
      <c r="B18" s="23" t="s">
        <v>12</v>
      </c>
      <c r="C18" s="42"/>
      <c r="D18" s="24"/>
      <c r="E18" s="40">
        <v>3103</v>
      </c>
      <c r="F18" s="24"/>
      <c r="G18" s="41">
        <v>2974</v>
      </c>
      <c r="H18" s="23"/>
    </row>
    <row r="19" spans="2:8" s="1" customFormat="1" ht="19.5" customHeight="1">
      <c r="B19" s="23" t="s">
        <v>13</v>
      </c>
      <c r="C19" s="37"/>
      <c r="D19" s="24"/>
      <c r="E19" s="40">
        <v>936</v>
      </c>
      <c r="F19" s="24"/>
      <c r="G19" s="41">
        <v>825</v>
      </c>
      <c r="H19" s="23"/>
    </row>
    <row r="20" spans="2:8" s="1" customFormat="1" ht="19.5" customHeight="1">
      <c r="B20" s="23" t="s">
        <v>14</v>
      </c>
      <c r="C20" s="37">
        <v>5.3</v>
      </c>
      <c r="D20" s="24"/>
      <c r="E20" s="43">
        <v>18156</v>
      </c>
      <c r="F20" s="24"/>
      <c r="G20" s="44">
        <v>6138</v>
      </c>
      <c r="H20" s="23"/>
    </row>
    <row r="21" spans="2:8" s="1" customFormat="1" ht="3" customHeight="1">
      <c r="B21" s="24"/>
      <c r="C21" s="22"/>
      <c r="D21" s="24"/>
      <c r="E21" s="25"/>
      <c r="F21" s="24"/>
      <c r="G21" s="26"/>
      <c r="H21" s="23"/>
    </row>
    <row r="22" spans="2:8" s="1" customFormat="1" ht="17.25" customHeight="1">
      <c r="B22" s="33" t="s">
        <v>15</v>
      </c>
      <c r="C22" s="22"/>
      <c r="D22" s="24"/>
      <c r="E22" s="45">
        <f>E12+E13-E14</f>
        <v>-11047</v>
      </c>
      <c r="F22" s="24"/>
      <c r="G22" s="26">
        <f>G12+G13-G14</f>
        <v>2408</v>
      </c>
      <c r="H22" s="23"/>
    </row>
    <row r="23" spans="2:8" s="1" customFormat="1" ht="17.25" customHeight="1">
      <c r="B23" s="33" t="s">
        <v>16</v>
      </c>
      <c r="C23" s="46"/>
      <c r="D23" s="23"/>
      <c r="E23" s="25">
        <v>301</v>
      </c>
      <c r="F23" s="24"/>
      <c r="G23" s="35">
        <v>238</v>
      </c>
      <c r="H23" s="23"/>
    </row>
    <row r="24" spans="2:8" s="1" customFormat="1" ht="17.25" customHeight="1">
      <c r="B24" s="33" t="s">
        <v>17</v>
      </c>
      <c r="C24" s="46"/>
      <c r="D24" s="23"/>
      <c r="E24" s="47">
        <f>SUM(E25:E26)</f>
        <v>263</v>
      </c>
      <c r="F24" s="23"/>
      <c r="G24" s="35">
        <f>SUM(G25:G26)</f>
        <v>1872</v>
      </c>
      <c r="H24" s="23"/>
    </row>
    <row r="25" spans="2:8" s="1" customFormat="1" ht="19.5" customHeight="1">
      <c r="B25" s="23" t="s">
        <v>18</v>
      </c>
      <c r="C25" s="46"/>
      <c r="D25" s="24"/>
      <c r="E25" s="38">
        <v>660</v>
      </c>
      <c r="F25" s="24"/>
      <c r="G25" s="39">
        <v>765</v>
      </c>
      <c r="H25" s="23"/>
    </row>
    <row r="26" spans="2:8" s="1" customFormat="1" ht="19.5" customHeight="1">
      <c r="B26" s="23" t="s">
        <v>19</v>
      </c>
      <c r="C26" s="46"/>
      <c r="D26" s="24"/>
      <c r="E26" s="48">
        <v>-397</v>
      </c>
      <c r="F26" s="24"/>
      <c r="G26" s="44">
        <v>1107</v>
      </c>
      <c r="H26" s="23"/>
    </row>
    <row r="27" spans="2:8" s="1" customFormat="1" ht="3" customHeight="1">
      <c r="B27" s="24"/>
      <c r="C27" s="22"/>
      <c r="D27" s="24"/>
      <c r="E27" s="49"/>
      <c r="F27" s="24"/>
      <c r="G27" s="26"/>
      <c r="H27" s="23"/>
    </row>
    <row r="28" spans="2:8" s="1" customFormat="1" ht="17.25" customHeight="1">
      <c r="B28" s="33" t="s">
        <v>20</v>
      </c>
      <c r="C28" s="46"/>
      <c r="D28" s="24"/>
      <c r="E28" s="45">
        <f>E22+E23-E24</f>
        <v>-11009</v>
      </c>
      <c r="F28" s="24"/>
      <c r="G28" s="26">
        <f>G22+G23-G24</f>
        <v>774</v>
      </c>
      <c r="H28" s="23"/>
    </row>
    <row r="29" spans="2:8" s="1" customFormat="1" ht="19.5" customHeight="1">
      <c r="B29" s="23" t="s">
        <v>21</v>
      </c>
      <c r="C29" s="46">
        <v>6</v>
      </c>
      <c r="D29" s="24"/>
      <c r="E29" s="31">
        <v>490</v>
      </c>
      <c r="F29" s="24"/>
      <c r="G29" s="35">
        <v>595</v>
      </c>
      <c r="H29" s="23"/>
    </row>
    <row r="30" spans="2:8" s="1" customFormat="1" ht="17.25" customHeight="1">
      <c r="B30" s="21" t="s">
        <v>22</v>
      </c>
      <c r="C30" s="22"/>
      <c r="D30" s="27"/>
      <c r="E30" s="45">
        <f>E28-E29</f>
        <v>-11499</v>
      </c>
      <c r="F30" s="27"/>
      <c r="G30" s="50">
        <f>G28-G29</f>
        <v>179</v>
      </c>
      <c r="H30" s="23"/>
    </row>
    <row r="31" spans="2:8" s="1" customFormat="1" ht="3.75" customHeight="1">
      <c r="B31" s="21"/>
      <c r="C31" s="22"/>
      <c r="D31" s="24"/>
      <c r="E31" s="49"/>
      <c r="F31" s="24"/>
      <c r="G31" s="26"/>
      <c r="H31" s="23"/>
    </row>
    <row r="32" spans="2:8" s="1" customFormat="1" ht="17.25" customHeight="1">
      <c r="B32" s="21" t="s">
        <v>23</v>
      </c>
      <c r="C32" s="46"/>
      <c r="D32" s="24"/>
      <c r="E32" s="51">
        <v>0</v>
      </c>
      <c r="F32" s="24"/>
      <c r="G32" s="35">
        <v>269</v>
      </c>
      <c r="H32" s="23"/>
    </row>
    <row r="33" spans="2:8" s="1" customFormat="1" ht="17.25" customHeight="1" thickBot="1">
      <c r="B33" s="21" t="s">
        <v>24</v>
      </c>
      <c r="C33" s="22"/>
      <c r="D33" s="52"/>
      <c r="E33" s="53">
        <f>E30-E32</f>
        <v>-11499</v>
      </c>
      <c r="F33" s="52"/>
      <c r="G33" s="54">
        <f>G30-G32</f>
        <v>-90</v>
      </c>
      <c r="H33" s="23"/>
    </row>
    <row r="34" spans="2:8" s="1" customFormat="1" ht="9" customHeight="1">
      <c r="B34" s="21"/>
      <c r="C34" s="22"/>
      <c r="D34" s="24"/>
      <c r="E34" s="25"/>
      <c r="F34" s="24"/>
      <c r="G34" s="26"/>
      <c r="H34" s="23"/>
    </row>
    <row r="35" spans="2:8" s="1" customFormat="1" ht="17.25" customHeight="1">
      <c r="B35" s="21" t="s">
        <v>25</v>
      </c>
      <c r="C35" s="22"/>
      <c r="D35" s="24"/>
      <c r="E35" s="25"/>
      <c r="F35" s="24"/>
      <c r="G35" s="26"/>
      <c r="H35" s="23"/>
    </row>
    <row r="36" spans="2:8" s="1" customFormat="1" ht="4.5" customHeight="1">
      <c r="B36" s="21"/>
      <c r="C36" s="22"/>
      <c r="D36" s="24"/>
      <c r="E36" s="25"/>
      <c r="F36" s="24"/>
      <c r="G36" s="26"/>
      <c r="H36" s="23"/>
    </row>
    <row r="37" spans="2:8" s="1" customFormat="1" ht="21.75" customHeight="1">
      <c r="B37" s="21" t="s">
        <v>26</v>
      </c>
      <c r="C37" s="22"/>
      <c r="D37" s="24"/>
      <c r="E37" s="25"/>
      <c r="F37" s="24"/>
      <c r="G37" s="26"/>
      <c r="H37" s="23"/>
    </row>
    <row r="38" spans="2:8" s="1" customFormat="1" ht="19.5" customHeight="1">
      <c r="B38" s="23" t="s">
        <v>27</v>
      </c>
      <c r="C38" s="22"/>
      <c r="D38" s="55"/>
      <c r="E38" s="56">
        <v>-3</v>
      </c>
      <c r="F38" s="24"/>
      <c r="G38" s="57">
        <v>-30</v>
      </c>
      <c r="H38" s="23"/>
    </row>
    <row r="39" spans="2:8" s="1" customFormat="1" ht="19.5" customHeight="1">
      <c r="B39" s="23" t="s">
        <v>28</v>
      </c>
      <c r="C39" s="22"/>
      <c r="D39" s="24"/>
      <c r="E39" s="58">
        <v>0</v>
      </c>
      <c r="F39" s="24"/>
      <c r="G39" s="57">
        <v>-5</v>
      </c>
      <c r="H39" s="23"/>
    </row>
    <row r="40" spans="2:8" s="1" customFormat="1" ht="26.25" customHeight="1">
      <c r="B40" s="21" t="s">
        <v>29</v>
      </c>
      <c r="C40" s="22"/>
      <c r="D40" s="24"/>
      <c r="E40" s="25"/>
      <c r="F40" s="24"/>
      <c r="G40" s="26"/>
      <c r="H40" s="23"/>
    </row>
    <row r="41" spans="2:8" s="1" customFormat="1" ht="19.5" customHeight="1">
      <c r="B41" s="23" t="s">
        <v>30</v>
      </c>
      <c r="C41" s="22"/>
      <c r="D41" s="24"/>
      <c r="E41" s="49">
        <v>-284</v>
      </c>
      <c r="F41" s="24"/>
      <c r="G41" s="26">
        <v>65</v>
      </c>
      <c r="H41" s="23"/>
    </row>
    <row r="42" spans="2:8" s="1" customFormat="1" ht="19.5" customHeight="1">
      <c r="B42" s="23" t="s">
        <v>31</v>
      </c>
      <c r="C42" s="22"/>
      <c r="D42" s="55"/>
      <c r="E42" s="49">
        <v>-38</v>
      </c>
      <c r="F42" s="24"/>
      <c r="G42" s="59">
        <v>0</v>
      </c>
      <c r="H42" s="23"/>
    </row>
    <row r="43" spans="2:8" s="1" customFormat="1" ht="19.5" customHeight="1">
      <c r="B43" s="23" t="s">
        <v>32</v>
      </c>
      <c r="C43" s="22">
        <v>7</v>
      </c>
      <c r="D43" s="24"/>
      <c r="E43" s="60">
        <v>90</v>
      </c>
      <c r="F43" s="24"/>
      <c r="G43" s="61">
        <v>-18</v>
      </c>
      <c r="H43" s="23"/>
    </row>
    <row r="44" spans="2:8" s="1" customFormat="1" ht="19.5" customHeight="1">
      <c r="B44" s="21" t="s">
        <v>33</v>
      </c>
      <c r="C44" s="22"/>
      <c r="D44" s="63"/>
      <c r="E44" s="64">
        <f>SUM(E38:E43)</f>
        <v>-235</v>
      </c>
      <c r="F44" s="62"/>
      <c r="G44" s="65">
        <v>12</v>
      </c>
      <c r="H44" s="23"/>
    </row>
    <row r="45" spans="2:8" s="1" customFormat="1" ht="19.5" customHeight="1" thickBot="1">
      <c r="B45" s="21" t="s">
        <v>34</v>
      </c>
      <c r="C45" s="22"/>
      <c r="D45" s="66"/>
      <c r="E45" s="53">
        <f>E33+E44</f>
        <v>-11734</v>
      </c>
      <c r="F45" s="66"/>
      <c r="G45" s="67">
        <f>G33+G44</f>
        <v>-78</v>
      </c>
      <c r="H45" s="23"/>
    </row>
    <row r="46" spans="2:8" s="1" customFormat="1" ht="19.5" customHeight="1">
      <c r="B46" s="21" t="s">
        <v>35</v>
      </c>
      <c r="C46" s="22"/>
      <c r="D46" s="24"/>
      <c r="E46" s="25"/>
      <c r="F46" s="24"/>
      <c r="G46" s="26"/>
      <c r="H46" s="23"/>
    </row>
    <row r="47" spans="2:8" s="1" customFormat="1" ht="19.5" customHeight="1">
      <c r="B47" s="68" t="s">
        <v>36</v>
      </c>
      <c r="C47" s="22"/>
      <c r="D47" s="24"/>
      <c r="E47" s="45">
        <v>-11622</v>
      </c>
      <c r="F47" s="24"/>
      <c r="G47" s="69">
        <v>-216</v>
      </c>
      <c r="H47" s="23"/>
    </row>
    <row r="48" spans="2:8" s="1" customFormat="1" ht="19.5" customHeight="1">
      <c r="B48" s="68" t="s">
        <v>37</v>
      </c>
      <c r="C48" s="22"/>
      <c r="D48" s="24"/>
      <c r="E48" s="31">
        <v>123</v>
      </c>
      <c r="F48" s="24"/>
      <c r="G48" s="35">
        <v>126</v>
      </c>
      <c r="H48" s="23"/>
    </row>
    <row r="49" spans="2:8" s="1" customFormat="1" ht="19.5" customHeight="1" thickBot="1">
      <c r="B49" s="21" t="s">
        <v>24</v>
      </c>
      <c r="C49" s="22"/>
      <c r="D49" s="52"/>
      <c r="E49" s="53">
        <f>SUM(E47:E48)</f>
        <v>-11499</v>
      </c>
      <c r="F49" s="52"/>
      <c r="G49" s="67">
        <v>-90</v>
      </c>
      <c r="H49" s="23"/>
    </row>
    <row r="50" spans="2:8" s="1" customFormat="1" ht="4.5" customHeight="1">
      <c r="B50" s="21"/>
      <c r="C50" s="22"/>
      <c r="D50" s="24"/>
      <c r="E50" s="25"/>
      <c r="F50" s="24"/>
      <c r="G50" s="26"/>
      <c r="H50" s="23"/>
    </row>
    <row r="51" spans="2:8" s="70" customFormat="1" ht="15.75">
      <c r="B51" s="21" t="s">
        <v>38</v>
      </c>
      <c r="C51" s="22"/>
      <c r="D51" s="24"/>
      <c r="E51" s="25"/>
      <c r="F51" s="24"/>
      <c r="G51" s="26"/>
      <c r="H51" s="24"/>
    </row>
    <row r="52" spans="2:8" s="1" customFormat="1" ht="18.75" customHeight="1">
      <c r="B52" s="68" t="s">
        <v>36</v>
      </c>
      <c r="C52" s="22"/>
      <c r="D52" s="24"/>
      <c r="E52" s="45">
        <v>-11857</v>
      </c>
      <c r="F52" s="24"/>
      <c r="G52" s="69">
        <v>-204</v>
      </c>
      <c r="H52" s="23"/>
    </row>
    <row r="53" spans="2:8" s="1" customFormat="1" ht="18.75" customHeight="1">
      <c r="B53" s="68" t="s">
        <v>37</v>
      </c>
      <c r="C53" s="22"/>
      <c r="D53" s="24"/>
      <c r="E53" s="31">
        <v>123</v>
      </c>
      <c r="F53" s="24"/>
      <c r="G53" s="35">
        <v>126</v>
      </c>
      <c r="H53" s="23"/>
    </row>
    <row r="54" spans="2:8" s="70" customFormat="1" ht="16.5" thickBot="1">
      <c r="B54" s="21" t="s">
        <v>34</v>
      </c>
      <c r="C54" s="22"/>
      <c r="D54" s="52"/>
      <c r="E54" s="53">
        <f>SUM(E52:E53)</f>
        <v>-11734</v>
      </c>
      <c r="F54" s="52"/>
      <c r="G54" s="67">
        <v>-78</v>
      </c>
      <c r="H54" s="23"/>
    </row>
    <row r="55" spans="1:8" s="70" customFormat="1" ht="6" customHeight="1">
      <c r="A55" s="71"/>
      <c r="B55" s="72"/>
      <c r="C55" s="73"/>
      <c r="D55" s="30"/>
      <c r="E55" s="31"/>
      <c r="F55" s="30"/>
      <c r="G55" s="32"/>
      <c r="H55" s="24"/>
    </row>
    <row r="56" spans="2:8" ht="18" customHeight="1">
      <c r="B56" s="21" t="s">
        <v>39</v>
      </c>
      <c r="C56" s="22"/>
      <c r="D56" s="24"/>
      <c r="E56" s="25"/>
      <c r="F56" s="24"/>
      <c r="G56" s="26"/>
      <c r="H56" s="74"/>
    </row>
    <row r="57" spans="2:8" ht="4.5" customHeight="1">
      <c r="B57" s="21"/>
      <c r="C57" s="22"/>
      <c r="D57" s="24"/>
      <c r="E57" s="25"/>
      <c r="F57" s="24"/>
      <c r="G57" s="26"/>
      <c r="H57" s="74"/>
    </row>
    <row r="58" spans="2:8" ht="15.75" customHeight="1">
      <c r="B58" s="21" t="s">
        <v>40</v>
      </c>
      <c r="C58" s="22">
        <v>8</v>
      </c>
      <c r="D58" s="24"/>
      <c r="E58" s="75">
        <v>-2276.2</v>
      </c>
      <c r="F58" s="24"/>
      <c r="G58" s="76">
        <v>-42.3</v>
      </c>
      <c r="H58" s="74"/>
    </row>
    <row r="59" spans="2:8" ht="4.5" customHeight="1">
      <c r="B59" s="21"/>
      <c r="C59" s="22"/>
      <c r="D59" s="24"/>
      <c r="E59" s="77"/>
      <c r="F59" s="24"/>
      <c r="G59" s="78"/>
      <c r="H59" s="74"/>
    </row>
    <row r="60" spans="2:8" ht="19.5" customHeight="1">
      <c r="B60" s="21" t="s">
        <v>4</v>
      </c>
      <c r="C60" s="22"/>
      <c r="D60" s="24"/>
      <c r="E60" s="77"/>
      <c r="F60" s="24"/>
      <c r="G60" s="78"/>
      <c r="H60" s="74"/>
    </row>
    <row r="61" spans="2:8" ht="15" customHeight="1">
      <c r="B61" s="21" t="s">
        <v>41</v>
      </c>
      <c r="C61" s="22">
        <v>8</v>
      </c>
      <c r="D61" s="24"/>
      <c r="E61" s="75">
        <v>-2276.2</v>
      </c>
      <c r="F61" s="24"/>
      <c r="G61" s="76">
        <v>10.4</v>
      </c>
      <c r="H61" s="74"/>
    </row>
  </sheetData>
  <sheetProtection/>
  <printOptions/>
  <pageMargins left="0.5118110236220472" right="0.11811023622047245" top="0.24" bottom="0.6299212598425197" header="0.15748031496062992" footer="0.15748031496062992"/>
  <pageSetup horizontalDpi="600" verticalDpi="600" orientation="portrait" paperSize="9" scale="72" r:id="rId1"/>
  <headerFooter alignWithMargins="0">
    <oddFooter>&amp;LTelkom SA Limited Annual Report
&amp;D - &amp;T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73" zoomScalePageLayoutView="0" workbookViewId="0" topLeftCell="A1">
      <selection activeCell="D1" sqref="D1"/>
    </sheetView>
  </sheetViews>
  <sheetFormatPr defaultColWidth="9.140625" defaultRowHeight="12.75"/>
  <cols>
    <col min="1" max="1" width="4.57421875" style="80" customWidth="1"/>
    <col min="2" max="2" width="69.7109375" style="80" customWidth="1"/>
    <col min="3" max="3" width="9.140625" style="81" customWidth="1"/>
    <col min="4" max="4" width="20.140625" style="86" customWidth="1"/>
    <col min="5" max="5" width="0.85546875" style="80" customWidth="1"/>
    <col min="6" max="6" width="20.140625" style="80" customWidth="1"/>
    <col min="7" max="7" width="1.28515625" style="84" customWidth="1"/>
    <col min="8" max="16384" width="9.140625" style="84" customWidth="1"/>
  </cols>
  <sheetData>
    <row r="1" spans="4:6" ht="15.75">
      <c r="D1" s="82"/>
      <c r="E1" s="83"/>
      <c r="F1" s="83"/>
    </row>
    <row r="2" ht="18">
      <c r="B2" s="85" t="s">
        <v>42</v>
      </c>
    </row>
    <row r="3" ht="19.5" customHeight="1">
      <c r="B3" s="87" t="s">
        <v>43</v>
      </c>
    </row>
    <row r="4" spans="1:6" s="91" customFormat="1" ht="4.5" customHeight="1" thickBot="1">
      <c r="A4" s="88"/>
      <c r="B4" s="88"/>
      <c r="C4" s="89"/>
      <c r="D4" s="90"/>
      <c r="E4" s="88"/>
      <c r="F4" s="90"/>
    </row>
    <row r="5" spans="2:6" ht="18.75" customHeight="1">
      <c r="B5" s="92"/>
      <c r="C5" s="93"/>
      <c r="D5" s="94"/>
      <c r="E5" s="93"/>
      <c r="F5" s="93" t="s">
        <v>44</v>
      </c>
    </row>
    <row r="6" spans="2:6" ht="18.75" customHeight="1">
      <c r="B6" s="92"/>
      <c r="C6" s="93"/>
      <c r="D6" s="94">
        <v>2013</v>
      </c>
      <c r="E6" s="93"/>
      <c r="F6" s="93">
        <v>2012</v>
      </c>
    </row>
    <row r="7" spans="2:6" ht="15" customHeight="1" thickBot="1">
      <c r="B7" s="95"/>
      <c r="C7" s="96" t="s">
        <v>2</v>
      </c>
      <c r="D7" s="97" t="s">
        <v>3</v>
      </c>
      <c r="E7" s="96"/>
      <c r="F7" s="96" t="s">
        <v>3</v>
      </c>
    </row>
    <row r="8" spans="2:6" ht="3" customHeight="1">
      <c r="B8" s="98"/>
      <c r="C8" s="99"/>
      <c r="D8" s="100"/>
      <c r="E8" s="101"/>
      <c r="F8" s="102"/>
    </row>
    <row r="9" spans="2:6" ht="14.25" customHeight="1">
      <c r="B9" s="103" t="s">
        <v>45</v>
      </c>
      <c r="C9" s="104"/>
      <c r="D9" s="105"/>
      <c r="E9" s="106"/>
      <c r="F9" s="107"/>
    </row>
    <row r="10" spans="2:7" ht="14.25" customHeight="1">
      <c r="B10" s="86" t="s">
        <v>46</v>
      </c>
      <c r="C10" s="104"/>
      <c r="D10" s="108">
        <f>SUM(D11:D17)</f>
        <v>29988</v>
      </c>
      <c r="E10" s="109"/>
      <c r="F10" s="111">
        <f>SUM(F11:F17)</f>
        <v>42362</v>
      </c>
      <c r="G10" s="112"/>
    </row>
    <row r="11" spans="2:7" ht="19.5" customHeight="1">
      <c r="B11" s="113" t="s">
        <v>47</v>
      </c>
      <c r="C11" s="114"/>
      <c r="D11" s="115">
        <v>24956</v>
      </c>
      <c r="E11" s="110"/>
      <c r="F11" s="116">
        <v>36155</v>
      </c>
      <c r="G11" s="112"/>
    </row>
    <row r="12" spans="2:7" ht="19.5" customHeight="1">
      <c r="B12" s="113" t="s">
        <v>48</v>
      </c>
      <c r="C12" s="114"/>
      <c r="D12" s="117">
        <v>2148</v>
      </c>
      <c r="E12" s="110"/>
      <c r="F12" s="118">
        <v>3555</v>
      </c>
      <c r="G12" s="112"/>
    </row>
    <row r="13" spans="2:7" ht="19.5" customHeight="1">
      <c r="B13" s="113" t="s">
        <v>49</v>
      </c>
      <c r="C13" s="114"/>
      <c r="D13" s="117">
        <v>2492</v>
      </c>
      <c r="E13" s="110"/>
      <c r="F13" s="118">
        <v>2260</v>
      </c>
      <c r="G13" s="112"/>
    </row>
    <row r="14" spans="2:7" ht="19.5" customHeight="1">
      <c r="B14" s="113" t="s">
        <v>50</v>
      </c>
      <c r="C14" s="114"/>
      <c r="D14" s="117">
        <v>50</v>
      </c>
      <c r="E14" s="110"/>
      <c r="F14" s="118">
        <v>47</v>
      </c>
      <c r="G14" s="112"/>
    </row>
    <row r="15" spans="2:10" ht="19.5" customHeight="1">
      <c r="B15" s="113" t="s">
        <v>51</v>
      </c>
      <c r="C15" s="114"/>
      <c r="D15" s="117">
        <v>83</v>
      </c>
      <c r="E15" s="110"/>
      <c r="F15" s="118">
        <v>48</v>
      </c>
      <c r="G15" s="112"/>
      <c r="J15" s="113"/>
    </row>
    <row r="16" spans="2:10" ht="19.5" customHeight="1">
      <c r="B16" s="113" t="s">
        <v>52</v>
      </c>
      <c r="C16" s="114"/>
      <c r="D16" s="117">
        <v>219</v>
      </c>
      <c r="E16" s="110"/>
      <c r="F16" s="118">
        <v>244</v>
      </c>
      <c r="G16" s="112"/>
      <c r="J16" s="113"/>
    </row>
    <row r="17" spans="2:10" ht="19.5" customHeight="1">
      <c r="B17" s="113" t="s">
        <v>53</v>
      </c>
      <c r="C17" s="114"/>
      <c r="D17" s="119">
        <v>40</v>
      </c>
      <c r="E17" s="110"/>
      <c r="F17" s="120">
        <v>53</v>
      </c>
      <c r="G17" s="112"/>
      <c r="J17" s="113"/>
    </row>
    <row r="18" spans="2:7" ht="3.75" customHeight="1">
      <c r="B18" s="113"/>
      <c r="C18" s="114"/>
      <c r="D18" s="108"/>
      <c r="E18" s="110"/>
      <c r="F18" s="111"/>
      <c r="G18" s="112"/>
    </row>
    <row r="19" spans="2:7" ht="14.25" customHeight="1">
      <c r="B19" s="86" t="s">
        <v>54</v>
      </c>
      <c r="C19" s="114"/>
      <c r="D19" s="108">
        <f>SUM(D20:D25)</f>
        <v>11638</v>
      </c>
      <c r="E19" s="110"/>
      <c r="F19" s="111">
        <f>SUM(F20:F25)</f>
        <v>10206</v>
      </c>
      <c r="G19" s="112"/>
    </row>
    <row r="20" spans="2:7" ht="19.5" customHeight="1">
      <c r="B20" s="113" t="s">
        <v>55</v>
      </c>
      <c r="C20" s="114"/>
      <c r="D20" s="115">
        <v>1166</v>
      </c>
      <c r="E20" s="110"/>
      <c r="F20" s="116">
        <v>993</v>
      </c>
      <c r="G20" s="112"/>
    </row>
    <row r="21" spans="2:7" ht="19.5" customHeight="1">
      <c r="B21" s="113" t="s">
        <v>56</v>
      </c>
      <c r="C21" s="114"/>
      <c r="D21" s="117">
        <v>16</v>
      </c>
      <c r="E21" s="110"/>
      <c r="F21" s="118">
        <v>26</v>
      </c>
      <c r="G21" s="112"/>
    </row>
    <row r="22" spans="2:7" ht="19.5" customHeight="1">
      <c r="B22" s="113" t="s">
        <v>57</v>
      </c>
      <c r="C22" s="114"/>
      <c r="D22" s="117">
        <v>131</v>
      </c>
      <c r="E22" s="110"/>
      <c r="F22" s="118">
        <v>128</v>
      </c>
      <c r="G22" s="112"/>
    </row>
    <row r="23" spans="2:7" ht="19.5" customHeight="1">
      <c r="B23" s="113" t="s">
        <v>58</v>
      </c>
      <c r="C23" s="114"/>
      <c r="D23" s="117">
        <v>5804</v>
      </c>
      <c r="E23" s="110"/>
      <c r="F23" s="118">
        <v>5696</v>
      </c>
      <c r="G23" s="112"/>
    </row>
    <row r="24" spans="2:7" ht="19.5" customHeight="1">
      <c r="B24" s="113" t="s">
        <v>51</v>
      </c>
      <c r="C24" s="114"/>
      <c r="D24" s="117">
        <v>2134</v>
      </c>
      <c r="E24" s="110"/>
      <c r="F24" s="118">
        <v>2195</v>
      </c>
      <c r="G24" s="112"/>
    </row>
    <row r="25" spans="2:7" ht="19.5" customHeight="1">
      <c r="B25" s="113" t="s">
        <v>59</v>
      </c>
      <c r="C25" s="114">
        <v>10</v>
      </c>
      <c r="D25" s="119">
        <v>2387</v>
      </c>
      <c r="E25" s="110"/>
      <c r="F25" s="120">
        <v>1168</v>
      </c>
      <c r="G25" s="112"/>
    </row>
    <row r="26" spans="2:7" ht="4.5" customHeight="1">
      <c r="B26" s="123"/>
      <c r="C26" s="114"/>
      <c r="D26" s="108"/>
      <c r="E26" s="110"/>
      <c r="F26" s="111"/>
      <c r="G26" s="112"/>
    </row>
    <row r="27" spans="2:7" ht="17.25" customHeight="1" thickBot="1">
      <c r="B27" s="124" t="s">
        <v>60</v>
      </c>
      <c r="C27" s="125"/>
      <c r="D27" s="126">
        <f>D10+D19</f>
        <v>41626</v>
      </c>
      <c r="E27" s="127"/>
      <c r="F27" s="128">
        <f>F10+F19</f>
        <v>52568</v>
      </c>
      <c r="G27" s="112"/>
    </row>
    <row r="28" spans="3:7" ht="3.75" customHeight="1">
      <c r="C28" s="114"/>
      <c r="D28" s="108"/>
      <c r="E28" s="110"/>
      <c r="F28" s="111"/>
      <c r="G28" s="112"/>
    </row>
    <row r="29" spans="2:7" ht="15" customHeight="1">
      <c r="B29" s="103" t="s">
        <v>61</v>
      </c>
      <c r="C29" s="114"/>
      <c r="D29" s="108"/>
      <c r="E29" s="110"/>
      <c r="F29" s="111"/>
      <c r="G29" s="112"/>
    </row>
    <row r="30" spans="2:7" ht="16.5" customHeight="1">
      <c r="B30" s="86" t="s">
        <v>62</v>
      </c>
      <c r="C30" s="129"/>
      <c r="D30" s="130">
        <f>SUM(D31:D34)</f>
        <v>17850</v>
      </c>
      <c r="E30" s="110"/>
      <c r="F30" s="131">
        <f>F31+F32+F33+F34</f>
        <v>29707.098236</v>
      </c>
      <c r="G30" s="112"/>
    </row>
    <row r="31" spans="2:7" ht="19.5" customHeight="1">
      <c r="B31" s="113" t="s">
        <v>63</v>
      </c>
      <c r="C31" s="129"/>
      <c r="D31" s="132">
        <v>5208</v>
      </c>
      <c r="E31" s="110"/>
      <c r="F31" s="116">
        <v>5208</v>
      </c>
      <c r="G31" s="112"/>
    </row>
    <row r="32" spans="1:7" s="137" customFormat="1" ht="19.5" customHeight="1">
      <c r="A32" s="87"/>
      <c r="B32" s="122" t="s">
        <v>64</v>
      </c>
      <c r="C32" s="129"/>
      <c r="D32" s="133">
        <v>-771</v>
      </c>
      <c r="E32" s="134"/>
      <c r="F32" s="135">
        <v>-771</v>
      </c>
      <c r="G32" s="136"/>
    </row>
    <row r="33" spans="2:7" ht="19.5" customHeight="1">
      <c r="B33" s="113" t="s">
        <v>65</v>
      </c>
      <c r="C33" s="129"/>
      <c r="D33" s="121">
        <v>2164</v>
      </c>
      <c r="E33" s="110"/>
      <c r="F33" s="118">
        <v>1887</v>
      </c>
      <c r="G33" s="112"/>
    </row>
    <row r="34" spans="2:7" ht="19.5" customHeight="1">
      <c r="B34" s="113" t="s">
        <v>66</v>
      </c>
      <c r="C34" s="129"/>
      <c r="D34" s="138">
        <v>11249</v>
      </c>
      <c r="E34" s="110"/>
      <c r="F34" s="120">
        <v>23383.098236</v>
      </c>
      <c r="G34" s="112"/>
    </row>
    <row r="35" spans="2:7" ht="4.5" customHeight="1">
      <c r="B35" s="113"/>
      <c r="C35" s="129"/>
      <c r="D35" s="108"/>
      <c r="E35" s="110"/>
      <c r="F35" s="111"/>
      <c r="G35" s="112"/>
    </row>
    <row r="36" spans="2:7" ht="19.5" customHeight="1">
      <c r="B36" s="113" t="s">
        <v>37</v>
      </c>
      <c r="C36" s="129"/>
      <c r="D36" s="139">
        <v>379</v>
      </c>
      <c r="E36" s="140"/>
      <c r="F36" s="141">
        <v>434</v>
      </c>
      <c r="G36" s="112"/>
    </row>
    <row r="37" spans="2:7" ht="14.25" customHeight="1">
      <c r="B37" s="86" t="s">
        <v>67</v>
      </c>
      <c r="C37" s="129"/>
      <c r="D37" s="130">
        <f>D36+D30</f>
        <v>18229</v>
      </c>
      <c r="E37" s="110"/>
      <c r="F37" s="131">
        <f>F30+F36</f>
        <v>30141.098236</v>
      </c>
      <c r="G37" s="112"/>
    </row>
    <row r="38" spans="2:7" ht="4.5" customHeight="1">
      <c r="B38" s="142"/>
      <c r="C38" s="129"/>
      <c r="D38" s="130"/>
      <c r="E38" s="110"/>
      <c r="F38" s="131"/>
      <c r="G38" s="112"/>
    </row>
    <row r="39" spans="2:7" ht="14.25" customHeight="1">
      <c r="B39" s="86" t="s">
        <v>68</v>
      </c>
      <c r="C39" s="129"/>
      <c r="D39" s="130">
        <f>SUM(D40:D45)</f>
        <v>10268</v>
      </c>
      <c r="E39" s="110"/>
      <c r="F39" s="131">
        <f>SUM(F40:F45)</f>
        <v>12718</v>
      </c>
      <c r="G39" s="112"/>
    </row>
    <row r="40" spans="2:7" ht="19.5" customHeight="1">
      <c r="B40" s="113" t="s">
        <v>69</v>
      </c>
      <c r="C40" s="129">
        <v>12</v>
      </c>
      <c r="D40" s="115">
        <v>3899</v>
      </c>
      <c r="E40" s="110"/>
      <c r="F40" s="116">
        <v>5897</v>
      </c>
      <c r="G40" s="112"/>
    </row>
    <row r="41" spans="2:7" ht="19.5" customHeight="1">
      <c r="B41" s="113" t="s">
        <v>70</v>
      </c>
      <c r="C41" s="129"/>
      <c r="D41" s="117">
        <v>12</v>
      </c>
      <c r="E41" s="110"/>
      <c r="F41" s="118">
        <v>26</v>
      </c>
      <c r="G41" s="112"/>
    </row>
    <row r="42" spans="2:7" ht="19.5" customHeight="1">
      <c r="B42" s="113" t="s">
        <v>71</v>
      </c>
      <c r="C42" s="129">
        <v>13</v>
      </c>
      <c r="D42" s="117">
        <v>5150</v>
      </c>
      <c r="E42" s="110"/>
      <c r="F42" s="118">
        <v>4880</v>
      </c>
      <c r="G42" s="112"/>
    </row>
    <row r="43" spans="2:7" ht="19.5" customHeight="1">
      <c r="B43" s="113" t="s">
        <v>72</v>
      </c>
      <c r="C43" s="129">
        <v>13</v>
      </c>
      <c r="D43" s="117">
        <v>238</v>
      </c>
      <c r="E43" s="110"/>
      <c r="F43" s="118">
        <v>36</v>
      </c>
      <c r="G43" s="112"/>
    </row>
    <row r="44" spans="2:7" ht="19.5" customHeight="1">
      <c r="B44" s="113" t="s">
        <v>73</v>
      </c>
      <c r="C44" s="129"/>
      <c r="D44" s="117">
        <v>952</v>
      </c>
      <c r="E44" s="110"/>
      <c r="F44" s="118">
        <v>1132</v>
      </c>
      <c r="G44" s="112"/>
    </row>
    <row r="45" spans="2:7" ht="19.5" customHeight="1">
      <c r="B45" s="113" t="s">
        <v>53</v>
      </c>
      <c r="C45" s="129"/>
      <c r="D45" s="119">
        <v>17</v>
      </c>
      <c r="E45" s="110"/>
      <c r="F45" s="120">
        <v>747</v>
      </c>
      <c r="G45" s="112"/>
    </row>
    <row r="46" spans="3:7" ht="4.5" customHeight="1">
      <c r="C46" s="129"/>
      <c r="D46" s="130"/>
      <c r="E46" s="110"/>
      <c r="F46" s="131"/>
      <c r="G46" s="112"/>
    </row>
    <row r="47" spans="2:7" ht="14.25" customHeight="1">
      <c r="B47" s="86" t="s">
        <v>74</v>
      </c>
      <c r="C47" s="129"/>
      <c r="D47" s="130">
        <f>SUM(D48:D56)</f>
        <v>13129</v>
      </c>
      <c r="E47" s="110"/>
      <c r="F47" s="131">
        <f>SUM(F48:F56)</f>
        <v>9709</v>
      </c>
      <c r="G47" s="112"/>
    </row>
    <row r="48" spans="2:7" ht="19.5" customHeight="1">
      <c r="B48" s="113" t="s">
        <v>75</v>
      </c>
      <c r="C48" s="129"/>
      <c r="D48" s="115">
        <v>4660</v>
      </c>
      <c r="E48" s="110"/>
      <c r="F48" s="116">
        <v>4291</v>
      </c>
      <c r="G48" s="112"/>
    </row>
    <row r="49" spans="2:7" ht="19.5" customHeight="1">
      <c r="B49" s="113" t="s">
        <v>76</v>
      </c>
      <c r="C49" s="129"/>
      <c r="D49" s="117">
        <v>22</v>
      </c>
      <c r="E49" s="110"/>
      <c r="F49" s="118">
        <v>23</v>
      </c>
      <c r="G49" s="112"/>
    </row>
    <row r="50" spans="2:7" ht="19.5" customHeight="1">
      <c r="B50" s="113" t="s">
        <v>77</v>
      </c>
      <c r="C50" s="129">
        <v>12</v>
      </c>
      <c r="D50" s="117">
        <v>2758</v>
      </c>
      <c r="E50" s="110"/>
      <c r="F50" s="118">
        <v>1289</v>
      </c>
      <c r="G50" s="112"/>
    </row>
    <row r="51" spans="2:7" ht="19.5" customHeight="1">
      <c r="B51" s="113" t="s">
        <v>78</v>
      </c>
      <c r="C51" s="129">
        <v>13</v>
      </c>
      <c r="D51" s="117">
        <v>2605</v>
      </c>
      <c r="E51" s="110"/>
      <c r="F51" s="118">
        <v>1652</v>
      </c>
      <c r="G51" s="112"/>
    </row>
    <row r="52" spans="2:7" ht="19.5" customHeight="1">
      <c r="B52" s="113" t="s">
        <v>79</v>
      </c>
      <c r="C52" s="129">
        <v>13</v>
      </c>
      <c r="D52" s="117">
        <v>786</v>
      </c>
      <c r="E52" s="110"/>
      <c r="F52" s="118">
        <v>240</v>
      </c>
      <c r="G52" s="112"/>
    </row>
    <row r="53" spans="2:7" ht="19.5" customHeight="1">
      <c r="B53" s="113" t="s">
        <v>80</v>
      </c>
      <c r="C53" s="129"/>
      <c r="D53" s="117">
        <v>1740</v>
      </c>
      <c r="E53" s="110"/>
      <c r="F53" s="118">
        <v>1995</v>
      </c>
      <c r="G53" s="112"/>
    </row>
    <row r="54" spans="2:7" ht="19.5" customHeight="1">
      <c r="B54" s="113" t="s">
        <v>81</v>
      </c>
      <c r="C54" s="129"/>
      <c r="D54" s="117">
        <v>501</v>
      </c>
      <c r="E54" s="110"/>
      <c r="F54" s="118">
        <v>87</v>
      </c>
      <c r="G54" s="112"/>
    </row>
    <row r="55" spans="2:7" ht="19.5" customHeight="1">
      <c r="B55" s="113" t="s">
        <v>70</v>
      </c>
      <c r="C55" s="129"/>
      <c r="D55" s="117">
        <v>54</v>
      </c>
      <c r="E55" s="110"/>
      <c r="F55" s="118">
        <v>129</v>
      </c>
      <c r="G55" s="112"/>
    </row>
    <row r="56" spans="2:7" ht="19.5" customHeight="1">
      <c r="B56" s="113" t="s">
        <v>82</v>
      </c>
      <c r="C56" s="129">
        <v>10</v>
      </c>
      <c r="D56" s="119">
        <v>3</v>
      </c>
      <c r="E56" s="110"/>
      <c r="F56" s="120">
        <v>3</v>
      </c>
      <c r="G56" s="112"/>
    </row>
    <row r="57" spans="2:7" ht="5.25" customHeight="1">
      <c r="B57" s="113"/>
      <c r="C57" s="129"/>
      <c r="D57" s="108"/>
      <c r="E57" s="110"/>
      <c r="F57" s="111"/>
      <c r="G57" s="112"/>
    </row>
    <row r="58" spans="4:7" ht="3.75" customHeight="1">
      <c r="D58" s="130"/>
      <c r="E58" s="110"/>
      <c r="F58" s="131"/>
      <c r="G58" s="112"/>
    </row>
    <row r="59" spans="2:7" ht="18" customHeight="1">
      <c r="B59" s="124" t="s">
        <v>83</v>
      </c>
      <c r="C59" s="104"/>
      <c r="D59" s="143">
        <f>D39+D47</f>
        <v>23397</v>
      </c>
      <c r="E59" s="144">
        <v>0</v>
      </c>
      <c r="F59" s="145">
        <f>F47+F39</f>
        <v>22427</v>
      </c>
      <c r="G59" s="112">
        <v>0</v>
      </c>
    </row>
    <row r="60" spans="2:7" ht="5.25" customHeight="1">
      <c r="B60" s="113"/>
      <c r="D60" s="143"/>
      <c r="E60" s="144"/>
      <c r="F60" s="145"/>
      <c r="G60" s="112"/>
    </row>
    <row r="61" spans="2:7" ht="21.75" customHeight="1" thickBot="1">
      <c r="B61" s="124" t="s">
        <v>84</v>
      </c>
      <c r="C61" s="104"/>
      <c r="D61" s="126">
        <f>D59+D37</f>
        <v>41626</v>
      </c>
      <c r="E61" s="127">
        <v>0</v>
      </c>
      <c r="F61" s="128">
        <f>F59+F37</f>
        <v>52568.098236000005</v>
      </c>
      <c r="G61" s="112"/>
    </row>
    <row r="62" spans="2:6" ht="7.5" customHeight="1" thickBot="1">
      <c r="B62" s="88"/>
      <c r="C62" s="89"/>
      <c r="D62" s="146"/>
      <c r="E62" s="147"/>
      <c r="F62" s="147"/>
    </row>
    <row r="63" spans="4:6" ht="15.75">
      <c r="D63" s="148"/>
      <c r="E63" s="149"/>
      <c r="F63" s="149"/>
    </row>
    <row r="64" spans="4:6" ht="15.75">
      <c r="D64" s="148"/>
      <c r="E64" s="149"/>
      <c r="F64" s="149"/>
    </row>
    <row r="65" spans="4:6" ht="15.75">
      <c r="D65" s="148"/>
      <c r="E65" s="149"/>
      <c r="F65" s="149"/>
    </row>
    <row r="66" spans="4:6" ht="15.75">
      <c r="D66" s="148"/>
      <c r="E66" s="149"/>
      <c r="F66" s="149"/>
    </row>
    <row r="67" spans="4:6" ht="15.75">
      <c r="D67" s="148"/>
      <c r="E67" s="149"/>
      <c r="F67" s="149"/>
    </row>
  </sheetData>
  <sheetProtection/>
  <printOptions/>
  <pageMargins left="0.41" right="0.22" top="0.1968503937007874" bottom="0.5905511811023623" header="0.15748031496062992" footer="0.15748031496062992"/>
  <pageSetup horizontalDpi="600" verticalDpi="600" orientation="portrait" paperSize="9" scale="76" r:id="rId1"/>
  <headerFooter alignWithMargins="0">
    <oddFooter>&amp;LTelkom SA Limited Annual Report
&amp;D - &amp;T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77" zoomScalePageLayoutView="0" workbookViewId="0" topLeftCell="A1">
      <selection activeCell="D22" sqref="D22"/>
    </sheetView>
  </sheetViews>
  <sheetFormatPr defaultColWidth="9.140625" defaultRowHeight="12.75"/>
  <cols>
    <col min="1" max="1" width="67.421875" style="4" customWidth="1"/>
    <col min="2" max="3" width="0.9921875" style="4" customWidth="1"/>
    <col min="4" max="4" width="20.7109375" style="4" customWidth="1"/>
    <col min="5" max="8" width="0.85546875" style="4" customWidth="1"/>
    <col min="9" max="9" width="20.7109375" style="4" customWidth="1"/>
    <col min="10" max="10" width="0.85546875" style="4" customWidth="1"/>
    <col min="11" max="247" width="9.140625" style="4" customWidth="1"/>
    <col min="248" max="248" width="76.7109375" style="4" customWidth="1"/>
    <col min="249" max="250" width="0.9921875" style="4" customWidth="1"/>
    <col min="251" max="251" width="20.7109375" style="4" customWidth="1"/>
    <col min="252" max="255" width="0.85546875" style="4" customWidth="1"/>
    <col min="256" max="16384" width="20.7109375" style="4" customWidth="1"/>
  </cols>
  <sheetData>
    <row r="1" spans="1:10" ht="18">
      <c r="A1" s="150" t="s">
        <v>85</v>
      </c>
      <c r="B1" s="150"/>
      <c r="C1" s="150"/>
      <c r="J1" s="151"/>
    </row>
    <row r="2" spans="1:10" ht="15.75" thickBot="1">
      <c r="A2" s="1" t="str">
        <f>'Income Statement FINAL'!B3</f>
        <v>for the year ended 31 March 2013</v>
      </c>
      <c r="B2" s="1"/>
      <c r="C2" s="1"/>
      <c r="D2" s="152"/>
      <c r="I2" s="152"/>
      <c r="J2" s="151"/>
    </row>
    <row r="3" spans="1:10" ht="5.25" customHeight="1">
      <c r="A3" s="153"/>
      <c r="B3" s="153"/>
      <c r="C3" s="153"/>
      <c r="D3" s="154"/>
      <c r="E3" s="16"/>
      <c r="F3" s="16"/>
      <c r="G3" s="16"/>
      <c r="H3" s="155"/>
      <c r="I3" s="11"/>
      <c r="J3" s="156"/>
    </row>
    <row r="4" spans="1:10" ht="15.75">
      <c r="A4" s="157"/>
      <c r="B4" s="157"/>
      <c r="C4" s="157"/>
      <c r="D4" s="158">
        <v>2013</v>
      </c>
      <c r="E4" s="159"/>
      <c r="F4" s="159"/>
      <c r="G4" s="159"/>
      <c r="H4" s="159"/>
      <c r="I4" s="160">
        <v>2012</v>
      </c>
      <c r="J4" s="159"/>
    </row>
    <row r="5" spans="1:10" ht="15.75" thickBot="1">
      <c r="A5" s="161"/>
      <c r="B5" s="161"/>
      <c r="C5" s="161"/>
      <c r="D5" s="162" t="s">
        <v>3</v>
      </c>
      <c r="E5" s="163"/>
      <c r="F5" s="163"/>
      <c r="G5" s="163"/>
      <c r="H5" s="163"/>
      <c r="I5" s="164" t="s">
        <v>3</v>
      </c>
      <c r="J5" s="163"/>
    </row>
    <row r="6" spans="1:10" ht="15.75">
      <c r="A6" s="165" t="s">
        <v>86</v>
      </c>
      <c r="B6" s="166"/>
      <c r="C6" s="166"/>
      <c r="D6" s="167">
        <f>D7+D8</f>
        <v>30141.098236</v>
      </c>
      <c r="E6" s="16"/>
      <c r="F6" s="16"/>
      <c r="G6" s="16"/>
      <c r="H6" s="155"/>
      <c r="I6" s="168">
        <f>SUM(I7:I8)</f>
        <v>30022</v>
      </c>
      <c r="J6" s="169"/>
    </row>
    <row r="7" spans="1:10" ht="15.75">
      <c r="A7" s="170" t="s">
        <v>87</v>
      </c>
      <c r="B7" s="171"/>
      <c r="C7" s="172"/>
      <c r="D7" s="173">
        <f>I20</f>
        <v>29707.098236</v>
      </c>
      <c r="E7" s="174"/>
      <c r="F7" s="175"/>
      <c r="G7" s="175"/>
      <c r="H7" s="176"/>
      <c r="I7" s="177">
        <v>29635</v>
      </c>
      <c r="J7" s="178"/>
    </row>
    <row r="8" spans="1:10" ht="15.75">
      <c r="A8" s="170" t="s">
        <v>37</v>
      </c>
      <c r="B8" s="171"/>
      <c r="C8" s="179"/>
      <c r="D8" s="180">
        <f>I21</f>
        <v>434</v>
      </c>
      <c r="E8" s="181"/>
      <c r="F8" s="175"/>
      <c r="G8" s="175"/>
      <c r="H8" s="182"/>
      <c r="I8" s="183">
        <v>387</v>
      </c>
      <c r="J8" s="184"/>
    </row>
    <row r="9" spans="1:10" ht="15.75">
      <c r="A9" s="185" t="s">
        <v>34</v>
      </c>
      <c r="B9" s="171"/>
      <c r="C9" s="171"/>
      <c r="D9" s="180">
        <f>'Income Statement FINAL'!E45</f>
        <v>-11734</v>
      </c>
      <c r="E9" s="1"/>
      <c r="F9" s="1"/>
      <c r="G9" s="1"/>
      <c r="H9" s="186"/>
      <c r="I9" s="183">
        <f>I10+I11</f>
        <v>-78</v>
      </c>
      <c r="J9" s="183"/>
    </row>
    <row r="10" spans="1:10" ht="15.75">
      <c r="A10" s="170" t="s">
        <v>24</v>
      </c>
      <c r="B10" s="171"/>
      <c r="C10" s="172"/>
      <c r="D10" s="56">
        <f>'Income Statement FINAL'!E33</f>
        <v>-11499</v>
      </c>
      <c r="E10" s="187"/>
      <c r="F10" s="70"/>
      <c r="G10" s="70"/>
      <c r="H10" s="188"/>
      <c r="I10" s="189">
        <f>'Income Statement FINAL'!G49</f>
        <v>-90</v>
      </c>
      <c r="J10" s="190"/>
    </row>
    <row r="11" spans="1:10" ht="15.75">
      <c r="A11" s="185" t="s">
        <v>88</v>
      </c>
      <c r="B11" s="171"/>
      <c r="C11" s="191"/>
      <c r="D11" s="56">
        <f>'Income Statement FINAL'!E44</f>
        <v>-235</v>
      </c>
      <c r="E11" s="192"/>
      <c r="F11" s="70"/>
      <c r="G11" s="70"/>
      <c r="H11" s="188"/>
      <c r="I11" s="189">
        <f>SUM(I12:I14)</f>
        <v>12</v>
      </c>
      <c r="J11" s="190"/>
    </row>
    <row r="12" spans="1:10" ht="15.75">
      <c r="A12" s="1" t="s">
        <v>27</v>
      </c>
      <c r="B12" s="193"/>
      <c r="C12" s="194"/>
      <c r="D12" s="195">
        <f>'Income Statement FINAL'!E38</f>
        <v>-3</v>
      </c>
      <c r="E12" s="192"/>
      <c r="F12" s="70"/>
      <c r="G12" s="70"/>
      <c r="H12" s="188"/>
      <c r="I12" s="196">
        <f>'Income Statement FINAL'!G38</f>
        <v>-30</v>
      </c>
      <c r="J12" s="190"/>
    </row>
    <row r="13" spans="1:10" ht="15.75">
      <c r="A13" s="1" t="s">
        <v>28</v>
      </c>
      <c r="B13" s="193"/>
      <c r="C13" s="194"/>
      <c r="D13" s="198">
        <f>'Income Statement FINAL'!E39</f>
        <v>0</v>
      </c>
      <c r="E13" s="192"/>
      <c r="F13" s="70"/>
      <c r="G13" s="70"/>
      <c r="H13" s="188"/>
      <c r="I13" s="199">
        <v>-5</v>
      </c>
      <c r="J13" s="190"/>
    </row>
    <row r="14" spans="1:10" ht="15.75">
      <c r="A14" s="170" t="s">
        <v>89</v>
      </c>
      <c r="B14" s="171"/>
      <c r="C14" s="191"/>
      <c r="D14" s="200">
        <f>'Income Statement FINAL'!E41+'Income Statement FINAL'!E43+'Income Statement FINAL'!E42</f>
        <v>-232</v>
      </c>
      <c r="E14" s="192"/>
      <c r="F14" s="70"/>
      <c r="G14" s="70"/>
      <c r="H14" s="188"/>
      <c r="I14" s="201">
        <f>'Income Statement FINAL'!G41+'Income Statement FINAL'!G42+'Income Statement FINAL'!G43</f>
        <v>47</v>
      </c>
      <c r="J14" s="190"/>
    </row>
    <row r="15" spans="1:10" ht="4.5" customHeight="1">
      <c r="A15" s="170"/>
      <c r="B15" s="171"/>
      <c r="C15" s="179"/>
      <c r="D15" s="180"/>
      <c r="E15" s="202"/>
      <c r="F15" s="70"/>
      <c r="G15" s="70"/>
      <c r="H15" s="203"/>
      <c r="I15" s="183"/>
      <c r="J15" s="204"/>
    </row>
    <row r="16" spans="1:10" ht="15.75">
      <c r="A16" s="205" t="s">
        <v>90</v>
      </c>
      <c r="B16" s="193"/>
      <c r="C16" s="193"/>
      <c r="D16" s="56">
        <v>-176</v>
      </c>
      <c r="E16" s="70"/>
      <c r="F16" s="70"/>
      <c r="G16" s="70"/>
      <c r="H16" s="9"/>
      <c r="I16" s="189">
        <v>-814</v>
      </c>
      <c r="J16" s="189"/>
    </row>
    <row r="17" spans="1:10" ht="15.75">
      <c r="A17" s="205" t="s">
        <v>91</v>
      </c>
      <c r="B17" s="193"/>
      <c r="C17" s="193"/>
      <c r="D17" s="56">
        <v>-2</v>
      </c>
      <c r="E17" s="70"/>
      <c r="F17" s="70"/>
      <c r="G17" s="70"/>
      <c r="H17" s="9"/>
      <c r="I17" s="189">
        <v>0</v>
      </c>
      <c r="J17" s="189"/>
    </row>
    <row r="18" spans="1:10" s="152" customFormat="1" ht="30.75" thickBot="1">
      <c r="A18" s="206" t="s">
        <v>92</v>
      </c>
      <c r="B18" s="207"/>
      <c r="C18" s="207"/>
      <c r="D18" s="208">
        <v>0</v>
      </c>
      <c r="E18" s="6"/>
      <c r="F18" s="6"/>
      <c r="G18" s="6"/>
      <c r="H18" s="8"/>
      <c r="I18" s="209">
        <v>1011</v>
      </c>
      <c r="J18" s="209"/>
    </row>
    <row r="19" spans="1:10" ht="15.75">
      <c r="A19" s="79" t="s">
        <v>93</v>
      </c>
      <c r="B19" s="79"/>
      <c r="C19" s="79"/>
      <c r="D19" s="180">
        <f>'Balance Sheet FINAL'!D37</f>
        <v>18229</v>
      </c>
      <c r="E19" s="1"/>
      <c r="F19" s="1"/>
      <c r="G19" s="1"/>
      <c r="H19" s="3"/>
      <c r="I19" s="183">
        <f>SUM(I20:I21)</f>
        <v>30141.098236</v>
      </c>
      <c r="J19" s="189"/>
    </row>
    <row r="20" spans="1:10" ht="15.75">
      <c r="A20" s="170" t="s">
        <v>87</v>
      </c>
      <c r="B20" s="171"/>
      <c r="C20" s="171"/>
      <c r="D20" s="195">
        <f>'Balance Sheet FINAL'!D30</f>
        <v>17850</v>
      </c>
      <c r="E20" s="1"/>
      <c r="F20" s="1"/>
      <c r="G20" s="1"/>
      <c r="H20" s="3"/>
      <c r="I20" s="196">
        <f>'Balance Sheet FINAL'!F30</f>
        <v>29707.098236</v>
      </c>
      <c r="J20" s="210"/>
    </row>
    <row r="21" spans="1:10" ht="15.75">
      <c r="A21" s="170" t="s">
        <v>37</v>
      </c>
      <c r="B21" s="171"/>
      <c r="C21" s="171"/>
      <c r="D21" s="200">
        <f>'Balance Sheet FINAL'!D36</f>
        <v>379</v>
      </c>
      <c r="E21" s="1"/>
      <c r="F21" s="1"/>
      <c r="G21" s="1"/>
      <c r="H21" s="3"/>
      <c r="I21" s="201">
        <f>'Balance Sheet FINAL'!F36</f>
        <v>434</v>
      </c>
      <c r="J21" s="210"/>
    </row>
    <row r="22" spans="1:10" ht="12.75">
      <c r="A22" s="211"/>
      <c r="B22" s="211"/>
      <c r="C22" s="211"/>
      <c r="J22" s="151"/>
    </row>
    <row r="23" spans="1:10" ht="15">
      <c r="A23" s="212" t="s">
        <v>94</v>
      </c>
      <c r="B23" s="211"/>
      <c r="C23" s="211"/>
      <c r="D23" s="197"/>
      <c r="J23" s="151"/>
    </row>
    <row r="24" spans="1:10" ht="12.75">
      <c r="A24" s="211"/>
      <c r="B24" s="211"/>
      <c r="C24" s="211"/>
      <c r="J24" s="151"/>
    </row>
    <row r="25" spans="1:10" ht="12.75">
      <c r="A25" s="211"/>
      <c r="B25" s="211"/>
      <c r="C25" s="211"/>
      <c r="J25" s="151"/>
    </row>
    <row r="26" spans="1:10" ht="12.75">
      <c r="A26" s="211"/>
      <c r="B26" s="211"/>
      <c r="C26" s="211"/>
      <c r="J26" s="151"/>
    </row>
    <row r="27" spans="1:10" ht="12.75">
      <c r="A27" s="211"/>
      <c r="B27" s="211"/>
      <c r="C27" s="211"/>
      <c r="J27" s="151"/>
    </row>
    <row r="41" ht="24.75" customHeight="1"/>
  </sheetData>
  <sheetProtection/>
  <printOptions/>
  <pageMargins left="0.3937007874015748" right="0.31496062992125984" top="0.5118110236220472" bottom="0.7480314960629921" header="0.31496062992125984" footer="0.31496062992125984"/>
  <pageSetup horizontalDpi="600" verticalDpi="600" orientation="portrait" paperSize="9" scale="80" r:id="rId1"/>
  <headerFooter>
    <oddFooter>&amp;LTelkom SA Limited Annual Report
&amp;D - &amp;T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54"/>
  <sheetViews>
    <sheetView zoomScaleSheetLayoutView="80" zoomScalePageLayoutView="0" workbookViewId="0" topLeftCell="A17">
      <selection activeCell="C38" sqref="C38"/>
    </sheetView>
  </sheetViews>
  <sheetFormatPr defaultColWidth="9.140625" defaultRowHeight="12.75"/>
  <cols>
    <col min="1" max="1" width="1.7109375" style="87" customWidth="1"/>
    <col min="2" max="2" width="85.57421875" style="87" customWidth="1"/>
    <col min="3" max="3" width="6.421875" style="213" customWidth="1"/>
    <col min="4" max="4" width="0.85546875" style="214" customWidth="1"/>
    <col min="5" max="5" width="0.85546875" style="122" customWidth="1"/>
    <col min="6" max="6" width="16.7109375" style="215" customWidth="1"/>
    <col min="7" max="7" width="2.00390625" style="215" customWidth="1"/>
    <col min="8" max="8" width="16.7109375" style="215" customWidth="1"/>
    <col min="9" max="9" width="2.00390625" style="215" customWidth="1"/>
    <col min="10" max="10" width="1.28515625" style="137" customWidth="1"/>
    <col min="11" max="16384" width="9.140625" style="137" customWidth="1"/>
  </cols>
  <sheetData>
    <row r="1" ht="19.5" customHeight="1">
      <c r="H1" s="215" t="s">
        <v>95</v>
      </c>
    </row>
    <row r="2" spans="1:9" ht="32.25" customHeight="1">
      <c r="A2" s="216"/>
      <c r="B2" s="217" t="s">
        <v>96</v>
      </c>
      <c r="C2" s="218"/>
      <c r="E2" s="214"/>
      <c r="F2" s="219"/>
      <c r="G2" s="219"/>
      <c r="H2" s="219"/>
      <c r="I2" s="219"/>
    </row>
    <row r="3" spans="1:9" ht="19.5" customHeight="1">
      <c r="A3" s="216"/>
      <c r="B3" s="220" t="s">
        <v>1</v>
      </c>
      <c r="C3" s="221"/>
      <c r="E3" s="222"/>
      <c r="F3" s="223"/>
      <c r="G3" s="223"/>
      <c r="H3" s="223"/>
      <c r="I3" s="223"/>
    </row>
    <row r="4" spans="2:9" ht="14.25" customHeight="1">
      <c r="B4" s="224"/>
      <c r="C4" s="225"/>
      <c r="D4" s="226"/>
      <c r="E4" s="226"/>
      <c r="F4" s="227"/>
      <c r="G4" s="228"/>
      <c r="H4" s="225" t="s">
        <v>97</v>
      </c>
      <c r="I4" s="228"/>
    </row>
    <row r="5" spans="2:9" ht="19.5" customHeight="1">
      <c r="B5" s="224"/>
      <c r="C5" s="225"/>
      <c r="D5" s="226"/>
      <c r="E5" s="226"/>
      <c r="F5" s="229">
        <v>2013</v>
      </c>
      <c r="G5" s="228"/>
      <c r="H5" s="230">
        <v>2012</v>
      </c>
      <c r="I5" s="231"/>
    </row>
    <row r="6" spans="2:9" ht="15" customHeight="1" thickBot="1">
      <c r="B6" s="232"/>
      <c r="C6" s="233" t="s">
        <v>2</v>
      </c>
      <c r="D6" s="226"/>
      <c r="E6" s="234"/>
      <c r="F6" s="235" t="s">
        <v>3</v>
      </c>
      <c r="G6" s="236"/>
      <c r="H6" s="233" t="s">
        <v>3</v>
      </c>
      <c r="I6" s="236"/>
    </row>
    <row r="7" spans="2:9" ht="6" customHeight="1">
      <c r="B7" s="237"/>
      <c r="C7" s="238"/>
      <c r="D7" s="239"/>
      <c r="E7" s="240"/>
      <c r="F7" s="241"/>
      <c r="G7" s="242"/>
      <c r="H7" s="242"/>
      <c r="I7" s="242"/>
    </row>
    <row r="8" spans="2:9" ht="19.5" customHeight="1">
      <c r="B8" s="243" t="s">
        <v>98</v>
      </c>
      <c r="D8" s="244"/>
      <c r="E8" s="244"/>
      <c r="F8" s="245">
        <f>F16+F17</f>
        <v>7474</v>
      </c>
      <c r="G8" s="246"/>
      <c r="H8" s="247">
        <v>5892</v>
      </c>
      <c r="I8" s="246"/>
    </row>
    <row r="9" spans="2:9" ht="6.75" customHeight="1">
      <c r="B9" s="243"/>
      <c r="D9" s="244"/>
      <c r="E9" s="244"/>
      <c r="F9" s="245"/>
      <c r="G9" s="246"/>
      <c r="H9" s="247"/>
      <c r="I9" s="246"/>
    </row>
    <row r="10" spans="2:9" ht="19.5" customHeight="1">
      <c r="B10" s="87" t="s">
        <v>99</v>
      </c>
      <c r="D10" s="244"/>
      <c r="E10" s="249"/>
      <c r="F10" s="250">
        <v>31693</v>
      </c>
      <c r="G10" s="251"/>
      <c r="H10" s="252">
        <v>32634</v>
      </c>
      <c r="I10" s="246"/>
    </row>
    <row r="11" spans="2:9" ht="19.5" customHeight="1">
      <c r="B11" s="87" t="s">
        <v>100</v>
      </c>
      <c r="D11" s="244"/>
      <c r="E11" s="249"/>
      <c r="F11" s="253">
        <v>-23209</v>
      </c>
      <c r="G11" s="251"/>
      <c r="H11" s="254">
        <v>-24911</v>
      </c>
      <c r="I11" s="246"/>
    </row>
    <row r="12" spans="2:9" ht="19.5" customHeight="1">
      <c r="B12" s="87" t="s">
        <v>101</v>
      </c>
      <c r="C12" s="255"/>
      <c r="D12" s="244"/>
      <c r="E12" s="249"/>
      <c r="F12" s="250">
        <f>F11+F10</f>
        <v>8484</v>
      </c>
      <c r="G12" s="251"/>
      <c r="H12" s="256">
        <v>7723</v>
      </c>
      <c r="I12" s="246"/>
    </row>
    <row r="13" spans="2:9" ht="19.5" customHeight="1">
      <c r="B13" s="87" t="s">
        <v>102</v>
      </c>
      <c r="C13" s="255"/>
      <c r="D13" s="244"/>
      <c r="E13" s="249"/>
      <c r="F13" s="257">
        <v>520</v>
      </c>
      <c r="G13" s="251"/>
      <c r="H13" s="256">
        <v>484</v>
      </c>
      <c r="I13" s="246"/>
    </row>
    <row r="14" spans="2:9" ht="19.5" customHeight="1">
      <c r="B14" s="87" t="s">
        <v>103</v>
      </c>
      <c r="C14" s="255"/>
      <c r="D14" s="244"/>
      <c r="E14" s="249"/>
      <c r="F14" s="257">
        <v>-666</v>
      </c>
      <c r="G14" s="251"/>
      <c r="H14" s="256">
        <v>-564</v>
      </c>
      <c r="I14" s="246"/>
    </row>
    <row r="15" spans="2:9" ht="19.5" customHeight="1">
      <c r="B15" s="87" t="s">
        <v>104</v>
      </c>
      <c r="C15" s="255"/>
      <c r="D15" s="244"/>
      <c r="E15" s="249"/>
      <c r="F15" s="253">
        <v>-687</v>
      </c>
      <c r="G15" s="251"/>
      <c r="H15" s="256">
        <v>-939</v>
      </c>
      <c r="I15" s="246"/>
    </row>
    <row r="16" spans="2:9" ht="19.5" customHeight="1">
      <c r="B16" s="87" t="s">
        <v>105</v>
      </c>
      <c r="C16" s="255"/>
      <c r="D16" s="244"/>
      <c r="E16" s="249"/>
      <c r="F16" s="250">
        <f>SUM(F12:F15)</f>
        <v>7651</v>
      </c>
      <c r="G16" s="251"/>
      <c r="H16" s="252">
        <v>6704</v>
      </c>
      <c r="I16" s="246"/>
    </row>
    <row r="17" spans="2:9" ht="19.5" customHeight="1">
      <c r="B17" s="87" t="s">
        <v>106</v>
      </c>
      <c r="C17" s="255"/>
      <c r="D17" s="244">
        <v>0</v>
      </c>
      <c r="E17" s="249"/>
      <c r="F17" s="253">
        <v>-177</v>
      </c>
      <c r="G17" s="251"/>
      <c r="H17" s="254">
        <v>-812</v>
      </c>
      <c r="I17" s="246"/>
    </row>
    <row r="18" spans="3:9" ht="9.75" customHeight="1">
      <c r="C18" s="255"/>
      <c r="D18" s="244"/>
      <c r="E18" s="244"/>
      <c r="F18" s="245"/>
      <c r="G18" s="246"/>
      <c r="H18" s="247"/>
      <c r="I18" s="246"/>
    </row>
    <row r="19" spans="2:9" ht="19.5" customHeight="1">
      <c r="B19" s="243" t="s">
        <v>107</v>
      </c>
      <c r="C19" s="255"/>
      <c r="D19" s="244"/>
      <c r="E19" s="244"/>
      <c r="F19" s="245">
        <f>SUM(F21:F25)</f>
        <v>-5519</v>
      </c>
      <c r="G19" s="246"/>
      <c r="H19" s="247">
        <v>-4907</v>
      </c>
      <c r="I19" s="246"/>
    </row>
    <row r="20" spans="2:9" ht="6.75" customHeight="1">
      <c r="B20" s="243"/>
      <c r="C20" s="255"/>
      <c r="D20" s="244"/>
      <c r="E20" s="244"/>
      <c r="F20" s="245"/>
      <c r="G20" s="246"/>
      <c r="H20" s="247"/>
      <c r="I20" s="246"/>
    </row>
    <row r="21" spans="2:9" ht="22.5" customHeight="1">
      <c r="B21" s="258" t="s">
        <v>108</v>
      </c>
      <c r="C21" s="255"/>
      <c r="D21" s="244"/>
      <c r="E21" s="249"/>
      <c r="F21" s="250">
        <v>39</v>
      </c>
      <c r="G21" s="251"/>
      <c r="H21" s="252">
        <v>105</v>
      </c>
      <c r="I21" s="246"/>
    </row>
    <row r="22" spans="2:9" ht="19.5" customHeight="1">
      <c r="B22" s="87" t="s">
        <v>109</v>
      </c>
      <c r="C22" s="255"/>
      <c r="D22" s="244"/>
      <c r="E22" s="249"/>
      <c r="F22" s="257">
        <v>31</v>
      </c>
      <c r="G22" s="251"/>
      <c r="H22" s="256">
        <v>0</v>
      </c>
      <c r="I22" s="246"/>
    </row>
    <row r="23" spans="2:9" ht="23.25" customHeight="1">
      <c r="B23" s="258" t="s">
        <v>110</v>
      </c>
      <c r="C23" s="255"/>
      <c r="D23" s="244"/>
      <c r="E23" s="249"/>
      <c r="F23" s="257">
        <v>-5627</v>
      </c>
      <c r="G23" s="251"/>
      <c r="H23" s="256">
        <v>-4675</v>
      </c>
      <c r="I23" s="246"/>
    </row>
    <row r="24" spans="1:9" ht="19.5" customHeight="1">
      <c r="A24" s="137"/>
      <c r="B24" s="87" t="s">
        <v>111</v>
      </c>
      <c r="C24" s="255"/>
      <c r="D24" s="244"/>
      <c r="E24" s="249"/>
      <c r="F24" s="257">
        <v>29</v>
      </c>
      <c r="G24" s="251"/>
      <c r="H24" s="256">
        <v>-337</v>
      </c>
      <c r="I24" s="246"/>
    </row>
    <row r="25" spans="2:9" ht="23.25" customHeight="1">
      <c r="B25" s="258" t="s">
        <v>112</v>
      </c>
      <c r="C25" s="255"/>
      <c r="D25" s="244"/>
      <c r="E25" s="249"/>
      <c r="F25" s="253">
        <v>9</v>
      </c>
      <c r="G25" s="251"/>
      <c r="H25" s="256">
        <v>0</v>
      </c>
      <c r="I25" s="246"/>
    </row>
    <row r="26" spans="2:9" ht="9.75" customHeight="1">
      <c r="B26" s="259"/>
      <c r="C26" s="255"/>
      <c r="D26" s="244"/>
      <c r="E26" s="260"/>
      <c r="F26" s="245"/>
      <c r="G26" s="246"/>
      <c r="H26" s="261"/>
      <c r="I26" s="246"/>
    </row>
    <row r="27" spans="2:9" ht="19.5" customHeight="1">
      <c r="B27" s="243" t="s">
        <v>113</v>
      </c>
      <c r="C27" s="255"/>
      <c r="D27" s="244"/>
      <c r="E27" s="244"/>
      <c r="F27" s="245">
        <f>SUM(F29:F32)</f>
        <v>-731</v>
      </c>
      <c r="G27" s="246"/>
      <c r="H27" s="247">
        <v>-1586</v>
      </c>
      <c r="I27" s="246"/>
    </row>
    <row r="28" spans="1:9" ht="6.75" customHeight="1">
      <c r="A28" s="137"/>
      <c r="B28" s="243"/>
      <c r="C28" s="255"/>
      <c r="D28" s="244"/>
      <c r="E28" s="244"/>
      <c r="F28" s="245"/>
      <c r="G28" s="246"/>
      <c r="H28" s="247"/>
      <c r="I28" s="246"/>
    </row>
    <row r="29" spans="1:9" ht="19.5" customHeight="1">
      <c r="A29" s="137"/>
      <c r="B29" s="87" t="s">
        <v>114</v>
      </c>
      <c r="C29" s="255"/>
      <c r="D29" s="244"/>
      <c r="E29" s="249"/>
      <c r="F29" s="250">
        <v>2042</v>
      </c>
      <c r="G29" s="251"/>
      <c r="H29" s="252">
        <v>1092</v>
      </c>
      <c r="I29" s="246"/>
    </row>
    <row r="30" spans="1:9" ht="19.5" customHeight="1">
      <c r="A30" s="137"/>
      <c r="B30" s="87" t="s">
        <v>115</v>
      </c>
      <c r="C30" s="255"/>
      <c r="D30" s="244"/>
      <c r="E30" s="249"/>
      <c r="F30" s="257">
        <v>-2743</v>
      </c>
      <c r="G30" s="251"/>
      <c r="H30" s="256">
        <v>-2345</v>
      </c>
      <c r="I30" s="246"/>
    </row>
    <row r="31" spans="1:9" ht="19.5" customHeight="1">
      <c r="A31" s="137"/>
      <c r="B31" s="87" t="s">
        <v>116</v>
      </c>
      <c r="C31" s="255"/>
      <c r="D31" s="244"/>
      <c r="E31" s="249"/>
      <c r="F31" s="257">
        <v>-189</v>
      </c>
      <c r="G31" s="251"/>
      <c r="H31" s="256">
        <v>-177</v>
      </c>
      <c r="I31" s="246"/>
    </row>
    <row r="32" spans="1:9" ht="19.5" customHeight="1">
      <c r="A32" s="137"/>
      <c r="B32" s="87" t="s">
        <v>117</v>
      </c>
      <c r="C32" s="255"/>
      <c r="D32" s="244"/>
      <c r="E32" s="249"/>
      <c r="F32" s="253">
        <v>159</v>
      </c>
      <c r="G32" s="251"/>
      <c r="H32" s="254">
        <v>-156</v>
      </c>
      <c r="I32" s="246"/>
    </row>
    <row r="33" spans="1:9" ht="19.5" customHeight="1">
      <c r="A33" s="137"/>
      <c r="B33" s="263" t="s">
        <v>118</v>
      </c>
      <c r="C33" s="264"/>
      <c r="D33" s="244"/>
      <c r="E33" s="244"/>
      <c r="F33" s="245">
        <f>F27+F19+F8</f>
        <v>1224</v>
      </c>
      <c r="G33" s="246"/>
      <c r="H33" s="247">
        <v>-601</v>
      </c>
      <c r="I33" s="246"/>
    </row>
    <row r="34" spans="1:9" ht="19.5" customHeight="1">
      <c r="A34" s="137"/>
      <c r="B34" s="262" t="s">
        <v>119</v>
      </c>
      <c r="C34" s="255"/>
      <c r="D34" s="244"/>
      <c r="E34" s="244"/>
      <c r="F34" s="245">
        <v>1165</v>
      </c>
      <c r="G34" s="246"/>
      <c r="H34" s="247">
        <v>1773</v>
      </c>
      <c r="I34" s="246"/>
    </row>
    <row r="35" spans="1:9" ht="26.25" customHeight="1">
      <c r="A35" s="137"/>
      <c r="B35" s="258" t="s">
        <v>120</v>
      </c>
      <c r="C35" s="255"/>
      <c r="D35" s="244"/>
      <c r="E35" s="265"/>
      <c r="F35" s="266">
        <v>-5</v>
      </c>
      <c r="G35" s="246"/>
      <c r="H35" s="267">
        <v>-7</v>
      </c>
      <c r="I35" s="246"/>
    </row>
    <row r="36" spans="1:9" ht="19.5" customHeight="1" thickBot="1">
      <c r="A36" s="137"/>
      <c r="B36" s="268" t="s">
        <v>121</v>
      </c>
      <c r="C36" s="255">
        <v>10</v>
      </c>
      <c r="D36" s="244"/>
      <c r="E36" s="269"/>
      <c r="F36" s="270">
        <f>F33+F34+F35</f>
        <v>2384</v>
      </c>
      <c r="G36" s="246"/>
      <c r="H36" s="271">
        <v>1165</v>
      </c>
      <c r="I36" s="246"/>
    </row>
    <row r="37" spans="2:9" ht="19.5" customHeight="1">
      <c r="B37" s="272"/>
      <c r="D37" s="244"/>
      <c r="E37" s="244"/>
      <c r="F37" s="248"/>
      <c r="G37" s="248"/>
      <c r="H37" s="248"/>
      <c r="I37" s="248"/>
    </row>
    <row r="38" spans="2:9" ht="19.5" customHeight="1">
      <c r="B38" s="272" t="s">
        <v>122</v>
      </c>
      <c r="D38" s="244"/>
      <c r="E38" s="244"/>
      <c r="F38" s="248"/>
      <c r="G38" s="248"/>
      <c r="H38" s="248"/>
      <c r="I38" s="248"/>
    </row>
    <row r="39" spans="2:9" ht="12.75" customHeight="1" thickBot="1">
      <c r="B39" s="273"/>
      <c r="C39" s="274"/>
      <c r="D39" s="244"/>
      <c r="E39" s="275"/>
      <c r="F39" s="276"/>
      <c r="G39" s="276"/>
      <c r="H39" s="276"/>
      <c r="I39" s="276"/>
    </row>
    <row r="40" spans="2:9" ht="19.5" customHeight="1">
      <c r="B40" s="277"/>
      <c r="C40" s="218"/>
      <c r="D40" s="244"/>
      <c r="E40" s="244"/>
      <c r="F40" s="248"/>
      <c r="G40" s="248"/>
      <c r="H40" s="248"/>
      <c r="I40" s="248"/>
    </row>
    <row r="41" spans="2:9" ht="19.5" customHeight="1">
      <c r="B41" s="277"/>
      <c r="C41" s="218"/>
      <c r="D41" s="244"/>
      <c r="E41" s="244"/>
      <c r="F41" s="248"/>
      <c r="G41" s="248"/>
      <c r="H41" s="248"/>
      <c r="I41" s="248"/>
    </row>
    <row r="42" spans="2:9" ht="19.5" customHeight="1">
      <c r="B42" s="137"/>
      <c r="C42" s="277"/>
      <c r="D42" s="244"/>
      <c r="E42" s="244"/>
      <c r="F42" s="248"/>
      <c r="G42" s="248"/>
      <c r="H42" s="248"/>
      <c r="I42" s="248"/>
    </row>
    <row r="43" spans="2:9" ht="19.5" customHeight="1">
      <c r="B43" s="137"/>
      <c r="C43" s="277"/>
      <c r="D43" s="244"/>
      <c r="E43" s="244"/>
      <c r="F43" s="248"/>
      <c r="G43" s="248"/>
      <c r="H43" s="248"/>
      <c r="I43" s="248"/>
    </row>
    <row r="44" spans="2:9" ht="19.5" customHeight="1">
      <c r="B44" s="137"/>
      <c r="C44" s="277"/>
      <c r="D44" s="244"/>
      <c r="E44" s="244"/>
      <c r="F44" s="248"/>
      <c r="G44" s="248"/>
      <c r="H44" s="248"/>
      <c r="I44" s="248"/>
    </row>
    <row r="45" spans="2:9" ht="19.5" customHeight="1">
      <c r="B45" s="277"/>
      <c r="C45" s="218"/>
      <c r="D45" s="244"/>
      <c r="E45" s="244"/>
      <c r="F45" s="248"/>
      <c r="G45" s="248"/>
      <c r="H45" s="248"/>
      <c r="I45" s="248"/>
    </row>
    <row r="46" spans="2:9" ht="19.5" customHeight="1">
      <c r="B46" s="277"/>
      <c r="C46" s="218"/>
      <c r="D46" s="244"/>
      <c r="E46" s="244"/>
      <c r="F46" s="248"/>
      <c r="G46" s="248"/>
      <c r="H46" s="248"/>
      <c r="I46" s="248"/>
    </row>
    <row r="47" spans="2:9" ht="19.5" customHeight="1">
      <c r="B47" s="277"/>
      <c r="C47" s="218"/>
      <c r="D47" s="244"/>
      <c r="E47" s="244"/>
      <c r="F47" s="248"/>
      <c r="G47" s="248"/>
      <c r="H47" s="248"/>
      <c r="I47" s="248"/>
    </row>
    <row r="48" spans="2:9" ht="19.5" customHeight="1">
      <c r="B48" s="277"/>
      <c r="C48" s="218"/>
      <c r="D48" s="244"/>
      <c r="E48" s="244"/>
      <c r="F48" s="248"/>
      <c r="G48" s="248"/>
      <c r="H48" s="248"/>
      <c r="I48" s="248"/>
    </row>
    <row r="49" spans="2:9" ht="19.5" customHeight="1">
      <c r="B49" s="277"/>
      <c r="C49" s="218"/>
      <c r="D49" s="244"/>
      <c r="E49" s="244"/>
      <c r="F49" s="248"/>
      <c r="G49" s="248"/>
      <c r="H49" s="248"/>
      <c r="I49" s="248"/>
    </row>
    <row r="50" spans="2:9" ht="19.5" customHeight="1">
      <c r="B50" s="277"/>
      <c r="C50" s="218"/>
      <c r="D50" s="244"/>
      <c r="E50" s="244"/>
      <c r="F50" s="248"/>
      <c r="G50" s="248"/>
      <c r="H50" s="248"/>
      <c r="I50" s="248"/>
    </row>
    <row r="51" spans="2:9" ht="19.5" customHeight="1">
      <c r="B51" s="277"/>
      <c r="C51" s="218"/>
      <c r="D51" s="244"/>
      <c r="E51" s="244"/>
      <c r="F51" s="248"/>
      <c r="G51" s="248"/>
      <c r="H51" s="248"/>
      <c r="I51" s="248"/>
    </row>
    <row r="52" spans="2:9" ht="19.5" customHeight="1">
      <c r="B52" s="277"/>
      <c r="C52" s="218"/>
      <c r="D52" s="244"/>
      <c r="E52" s="244"/>
      <c r="F52" s="248"/>
      <c r="G52" s="248"/>
      <c r="H52" s="248"/>
      <c r="I52" s="248"/>
    </row>
    <row r="53" spans="2:9" ht="19.5" customHeight="1">
      <c r="B53" s="277"/>
      <c r="C53" s="218"/>
      <c r="D53" s="244"/>
      <c r="E53" s="244"/>
      <c r="F53" s="248"/>
      <c r="G53" s="248"/>
      <c r="H53" s="248"/>
      <c r="I53" s="248"/>
    </row>
    <row r="54" spans="2:9" ht="19.5" customHeight="1">
      <c r="B54" s="277"/>
      <c r="C54" s="218"/>
      <c r="D54" s="244"/>
      <c r="E54" s="244"/>
      <c r="F54" s="248"/>
      <c r="G54" s="248"/>
      <c r="H54" s="248"/>
      <c r="I54" s="248"/>
    </row>
  </sheetData>
  <sheetProtection/>
  <printOptions/>
  <pageMargins left="0.35433070866141736" right="0.11811023622047245" top="0.1968503937007874" bottom="0.7086614173228347" header="0.15748031496062992" footer="0.15748031496062992"/>
  <pageSetup horizontalDpi="600" verticalDpi="600" orientation="portrait" paperSize="9" scale="75" r:id="rId2"/>
  <headerFooter alignWithMargins="0">
    <oddFooter>&amp;LTelkom SA Limited Group Annual Report
&amp;D - &amp;T
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Analie Dreyer (AJ)</dc:creator>
  <cp:keywords/>
  <dc:description/>
  <cp:lastModifiedBy>Thandi Mahlangu (TN)</cp:lastModifiedBy>
  <cp:lastPrinted>2013-06-13T11:02:30Z</cp:lastPrinted>
  <dcterms:created xsi:type="dcterms:W3CDTF">2013-06-12T06:35:54Z</dcterms:created>
  <dcterms:modified xsi:type="dcterms:W3CDTF">2013-06-13T17:50:59Z</dcterms:modified>
  <cp:category/>
  <cp:version/>
  <cp:contentType/>
  <cp:contentStatus/>
</cp:coreProperties>
</file>